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785" activeTab="3"/>
  </bookViews>
  <sheets>
    <sheet name="BTP3 " sheetId="1" r:id="rId1"/>
    <sheet name="BTP5" sheetId="2" r:id="rId2"/>
    <sheet name="BTP10" sheetId="3" r:id="rId3"/>
    <sheet name="BTP30" sheetId="4" r:id="rId4"/>
  </sheets>
  <definedNames>
    <definedName name="_xlnm.Print_Area" localSheetId="0">'BTP3 '!$B$1:$G$219</definedName>
    <definedName name="_xlnm.Print_Area" localSheetId="3">'BTP30'!$C$1:$I$62</definedName>
    <definedName name="_xlnm.Print_Area" localSheetId="1">'BTP5'!$B$1:$G$219</definedName>
  </definedNames>
  <calcPr fullCalcOnLoad="1"/>
</workbook>
</file>

<file path=xl/sharedStrings.xml><?xml version="1.0" encoding="utf-8"?>
<sst xmlns="http://schemas.openxmlformats.org/spreadsheetml/2006/main" count="32" uniqueCount="12">
  <si>
    <t>BTP  3  ANNI</t>
  </si>
  <si>
    <t>Data regolamento</t>
  </si>
  <si>
    <t>Data scadenza</t>
  </si>
  <si>
    <t>Cedola lorda</t>
  </si>
  <si>
    <t>Rendimento lordo all'emissione</t>
  </si>
  <si>
    <r>
      <t xml:space="preserve">Importo sottoscritto </t>
    </r>
    <r>
      <rPr>
        <b/>
        <i/>
        <sz val="10"/>
        <color indexed="12"/>
        <rFont val="Times New Roman"/>
        <family val="1"/>
      </rPr>
      <t>(mld.Lire)</t>
    </r>
  </si>
  <si>
    <r>
      <t xml:space="preserve">Importo sottoscritto </t>
    </r>
    <r>
      <rPr>
        <b/>
        <i/>
        <sz val="10"/>
        <color indexed="12"/>
        <rFont val="Times New Roman"/>
        <family val="1"/>
      </rPr>
      <t>(mln.€uro)</t>
    </r>
  </si>
  <si>
    <t>BTP  5  ANNI</t>
  </si>
  <si>
    <t>n/d</t>
  </si>
  <si>
    <t>BTP  30  ANNI</t>
  </si>
  <si>
    <t>Data emissione</t>
  </si>
  <si>
    <t>BTP  10  ANNI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</si>
</sst>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dd/mm/yy_)"/>
    <numFmt numFmtId="166" formatCode="0.00000_)"/>
    <numFmt numFmtId="167" formatCode="0.0_)"/>
    <numFmt numFmtId="168" formatCode="0.000"/>
    <numFmt numFmtId="169" formatCode="0.0000%"/>
    <numFmt numFmtId="170" formatCode="0.000%"/>
    <numFmt numFmtId="171" formatCode="0.000000%"/>
    <numFmt numFmtId="172" formatCode="#,##0.0"/>
    <numFmt numFmtId="173" formatCode="#,##0.000"/>
    <numFmt numFmtId="174" formatCode="#,##0.0000"/>
    <numFmt numFmtId="175" formatCode="0.0"/>
    <numFmt numFmtId="176" formatCode="0.0%"/>
    <numFmt numFmtId="177" formatCode="0.0000"/>
    <numFmt numFmtId="178" formatCode="0.00000"/>
    <numFmt numFmtId="179" formatCode="0.00000000"/>
    <numFmt numFmtId="180" formatCode="0.0000000"/>
    <numFmt numFmtId="181" formatCode="0.000000"/>
    <numFmt numFmtId="182" formatCode="&quot;L.&quot;\ #,##0"/>
    <numFmt numFmtId="183" formatCode="\€\.\ #,##0.00"/>
    <numFmt numFmtId="184" formatCode="#,##0.0;[Red]\-#,##0.0"/>
    <numFmt numFmtId="185" formatCode="#,##0.000;[Red]\-#,##0.000"/>
    <numFmt numFmtId="186" formatCode="\€\.\ #,##0.000"/>
    <numFmt numFmtId="187" formatCode="\€\.\ #,##0.0000"/>
    <numFmt numFmtId="188" formatCode="\€\.\ #,##0.00000"/>
    <numFmt numFmtId="189" formatCode="\€\.\ #,##0.000000"/>
    <numFmt numFmtId="190" formatCode="\€\.\ #,##0.0000000"/>
    <numFmt numFmtId="191" formatCode="\€\.\ #,##0.00000000"/>
    <numFmt numFmtId="192" formatCode="\€\.\ #,##0.0"/>
    <numFmt numFmtId="193" formatCode="\€\.\ #,##0"/>
    <numFmt numFmtId="194" formatCode="dd/mm/yyyy"/>
    <numFmt numFmtId="195" formatCode="mmm\-yyyy"/>
    <numFmt numFmtId="196" formatCode="_-[$€-2]\ * #,##0.00_-;\-[$€-2]\ * #,##0.00_-;_-[$€-2]\ * &quot;-&quot;??_-"/>
    <numFmt numFmtId="197" formatCode="mmmm\-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b/>
      <sz val="18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MS Sans Serif"/>
      <family val="0"/>
    </font>
    <font>
      <b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10"/>
      <name val="MS Sans Serif"/>
      <family val="0"/>
    </font>
    <font>
      <sz val="10"/>
      <color indexed="17"/>
      <name val="MS Sans Serif"/>
      <family val="0"/>
    </font>
    <font>
      <sz val="10"/>
      <color indexed="50"/>
      <name val="MS Sans Serif"/>
      <family val="0"/>
    </font>
    <font>
      <b/>
      <sz val="18"/>
      <name val="Times New Roman"/>
      <family val="0"/>
    </font>
    <font>
      <b/>
      <sz val="10"/>
      <name val="Times New Roman"/>
      <family val="0"/>
    </font>
    <font>
      <sz val="11"/>
      <name val="Times New Roman"/>
      <family val="1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/>
      <protection/>
    </xf>
    <xf numFmtId="4" fontId="10" fillId="2" borderId="1" xfId="0" applyNumberFormat="1" applyFont="1" applyFill="1" applyBorder="1" applyAlignment="1" applyProtection="1">
      <alignment horizontal="center" vertical="center" wrapText="1"/>
      <protection/>
    </xf>
    <xf numFmtId="10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5" fontId="8" fillId="0" borderId="2" xfId="0" applyNumberFormat="1" applyFont="1" applyBorder="1" applyAlignment="1">
      <alignment horizontal="center"/>
    </xf>
    <xf numFmtId="15" fontId="8" fillId="0" borderId="2" xfId="0" applyNumberFormat="1" applyFont="1" applyBorder="1" applyAlignment="1" applyProtection="1">
      <alignment horizontal="center"/>
      <protection/>
    </xf>
    <xf numFmtId="3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 applyProtection="1">
      <alignment horizontal="center"/>
      <protection/>
    </xf>
    <xf numFmtId="2" fontId="8" fillId="0" borderId="2" xfId="0" applyNumberFormat="1" applyFont="1" applyFill="1" applyBorder="1" applyAlignment="1">
      <alignment horizontal="center"/>
    </xf>
    <xf numFmtId="40" fontId="9" fillId="0" borderId="2" xfId="19" applyNumberFormat="1" applyFont="1" applyBorder="1" applyAlignment="1">
      <alignment horizontal="center"/>
    </xf>
    <xf numFmtId="0" fontId="12" fillId="0" borderId="0" xfId="0" applyFont="1" applyAlignment="1">
      <alignment/>
    </xf>
    <xf numFmtId="40" fontId="9" fillId="0" borderId="2" xfId="19" applyNumberFormat="1" applyFont="1" applyBorder="1" applyAlignment="1">
      <alignment horizontal="center"/>
    </xf>
    <xf numFmtId="0" fontId="13" fillId="0" borderId="0" xfId="0" applyFont="1" applyAlignment="1">
      <alignment/>
    </xf>
    <xf numFmtId="10" fontId="8" fillId="0" borderId="2" xfId="0" applyNumberFormat="1" applyFont="1" applyBorder="1" applyAlignment="1">
      <alignment horizontal="center"/>
    </xf>
    <xf numFmtId="15" fontId="8" fillId="0" borderId="2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10" fontId="8" fillId="0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15" fontId="8" fillId="0" borderId="3" xfId="0" applyNumberFormat="1" applyFont="1" applyBorder="1" applyAlignment="1">
      <alignment horizontal="center"/>
    </xf>
    <xf numFmtId="15" fontId="8" fillId="0" borderId="3" xfId="0" applyNumberFormat="1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15" fillId="3" borderId="0" xfId="0" applyFont="1" applyFill="1" applyAlignment="1">
      <alignment/>
    </xf>
    <xf numFmtId="0" fontId="16" fillId="3" borderId="1" xfId="0" applyFont="1" applyFill="1" applyBorder="1" applyAlignment="1">
      <alignment horizontal="center"/>
    </xf>
    <xf numFmtId="40" fontId="8" fillId="0" borderId="2" xfId="19" applyNumberFormat="1" applyFont="1" applyFill="1" applyBorder="1" applyAlignment="1">
      <alignment horizontal="center"/>
    </xf>
    <xf numFmtId="10" fontId="8" fillId="0" borderId="2" xfId="20" applyNumberFormat="1" applyFont="1" applyFill="1" applyBorder="1" applyAlignment="1">
      <alignment horizontal="center"/>
    </xf>
    <xf numFmtId="1" fontId="8" fillId="0" borderId="2" xfId="0" applyNumberFormat="1" applyFont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0" fontId="8" fillId="0" borderId="2" xfId="19" applyNumberFormat="1" applyFont="1" applyBorder="1" applyAlignment="1" applyProtection="1">
      <alignment horizontal="center"/>
      <protection/>
    </xf>
    <xf numFmtId="2" fontId="8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0" fontId="8" fillId="0" borderId="2" xfId="19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40" fontId="8" fillId="0" borderId="3" xfId="19" applyNumberFormat="1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40" fontId="9" fillId="0" borderId="0" xfId="19" applyNumberFormat="1" applyFont="1" applyAlignment="1">
      <alignment/>
    </xf>
    <xf numFmtId="0" fontId="7" fillId="0" borderId="4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4" fontId="8" fillId="0" borderId="2" xfId="0" applyNumberFormat="1" applyFont="1" applyBorder="1" applyAlignment="1" applyProtection="1">
      <alignment horizontal="center"/>
      <protection/>
    </xf>
    <xf numFmtId="15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5" fillId="3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Migliaia (0)_BTP" xfId="18"/>
    <cellStyle name="Comma [0]" xfId="19"/>
    <cellStyle name="Percent" xfId="20"/>
    <cellStyle name="Currency" xfId="21"/>
    <cellStyle name="Valuta (0)_BTP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3"/>
  <sheetViews>
    <sheetView workbookViewId="0" topLeftCell="A1">
      <pane ySplit="3" topLeftCell="BM4" activePane="bottomLeft" state="frozen"/>
      <selection pane="topLeft" activeCell="A48" sqref="A48"/>
      <selection pane="bottomLeft" activeCell="C3" sqref="C3"/>
    </sheetView>
  </sheetViews>
  <sheetFormatPr defaultColWidth="9.140625" defaultRowHeight="12.75"/>
  <cols>
    <col min="2" max="5" width="14.421875" style="3" customWidth="1"/>
    <col min="6" max="6" width="11.7109375" style="3" customWidth="1"/>
    <col min="7" max="7" width="15.7109375" style="32" customWidth="1"/>
  </cols>
  <sheetData>
    <row r="1" spans="2:7" ht="29.25" customHeight="1">
      <c r="B1" s="65" t="s">
        <v>0</v>
      </c>
      <c r="C1" s="65"/>
      <c r="D1" s="65"/>
      <c r="E1" s="65"/>
      <c r="F1" s="65"/>
      <c r="G1" s="65"/>
    </row>
    <row r="2" spans="2:7" ht="15">
      <c r="B2" s="1"/>
      <c r="C2" s="1"/>
      <c r="D2" s="1"/>
      <c r="E2" s="2"/>
      <c r="G2" s="4"/>
    </row>
    <row r="3" spans="2:7" s="5" customFormat="1" ht="51" customHeight="1">
      <c r="B3" s="6" t="s">
        <v>1</v>
      </c>
      <c r="C3" s="6" t="s">
        <v>2</v>
      </c>
      <c r="D3" s="7" t="s">
        <v>5</v>
      </c>
      <c r="E3" s="7" t="s">
        <v>6</v>
      </c>
      <c r="F3" s="8" t="s">
        <v>3</v>
      </c>
      <c r="G3" s="9" t="s">
        <v>4</v>
      </c>
    </row>
    <row r="4" spans="2:7" ht="15">
      <c r="B4" s="10">
        <v>31079</v>
      </c>
      <c r="C4" s="11">
        <v>32174</v>
      </c>
      <c r="D4" s="12">
        <v>2000</v>
      </c>
      <c r="E4" s="13">
        <v>1032.913798178973</v>
      </c>
      <c r="F4" s="14">
        <v>0.12</v>
      </c>
      <c r="G4" s="15">
        <v>12.79</v>
      </c>
    </row>
    <row r="5" spans="2:7" ht="15">
      <c r="B5" s="10">
        <v>31107</v>
      </c>
      <c r="C5" s="11">
        <v>32203</v>
      </c>
      <c r="D5" s="12">
        <v>1000</v>
      </c>
      <c r="E5" s="13">
        <v>516.4568990894865</v>
      </c>
      <c r="F5" s="14">
        <v>0.12</v>
      </c>
      <c r="G5" s="15">
        <v>12.79</v>
      </c>
    </row>
    <row r="6" spans="2:7" ht="15">
      <c r="B6" s="10">
        <v>31168</v>
      </c>
      <c r="C6" s="11">
        <v>32264</v>
      </c>
      <c r="D6" s="12">
        <v>1916.9264</v>
      </c>
      <c r="E6" s="13">
        <v>990.0098643267727</v>
      </c>
      <c r="F6" s="14">
        <v>0.1225</v>
      </c>
      <c r="G6" s="15">
        <v>13.62</v>
      </c>
    </row>
    <row r="7" spans="2:7" ht="15">
      <c r="B7" s="10">
        <v>31229</v>
      </c>
      <c r="C7" s="11">
        <v>32325</v>
      </c>
      <c r="D7" s="12">
        <v>1372.591</v>
      </c>
      <c r="E7" s="13">
        <v>708.8840915781374</v>
      </c>
      <c r="F7" s="14">
        <v>0.125</v>
      </c>
      <c r="G7" s="15">
        <v>14</v>
      </c>
    </row>
    <row r="8" spans="2:7" ht="15">
      <c r="B8" s="10">
        <v>31321</v>
      </c>
      <c r="C8" s="11">
        <v>32417</v>
      </c>
      <c r="D8" s="12">
        <v>6000.1222</v>
      </c>
      <c r="E8" s="13">
        <v>3098.8045055699877</v>
      </c>
      <c r="F8" s="14">
        <v>0.125</v>
      </c>
      <c r="G8" s="15">
        <v>14</v>
      </c>
    </row>
    <row r="9" spans="2:7" ht="15">
      <c r="B9" s="10">
        <v>31352</v>
      </c>
      <c r="C9" s="11">
        <v>32448</v>
      </c>
      <c r="D9" s="12">
        <v>1000.359</v>
      </c>
      <c r="E9" s="13">
        <v>516.6423071162596</v>
      </c>
      <c r="F9" s="14">
        <v>0.125</v>
      </c>
      <c r="G9" s="15">
        <v>13.66</v>
      </c>
    </row>
    <row r="10" spans="2:7" ht="15">
      <c r="B10" s="10">
        <v>31413</v>
      </c>
      <c r="C10" s="11">
        <v>32509</v>
      </c>
      <c r="D10" s="12">
        <v>4299.0423</v>
      </c>
      <c r="E10" s="16">
        <v>2220.270055312534</v>
      </c>
      <c r="F10" s="14">
        <v>0.125</v>
      </c>
      <c r="G10" s="15">
        <v>13.44</v>
      </c>
    </row>
    <row r="11" spans="2:7" ht="15">
      <c r="B11" s="10">
        <v>31444</v>
      </c>
      <c r="C11" s="11">
        <v>32540</v>
      </c>
      <c r="D11" s="12">
        <v>500</v>
      </c>
      <c r="E11" s="16">
        <v>258.2284495447432</v>
      </c>
      <c r="F11" s="14">
        <v>0.125</v>
      </c>
      <c r="G11" s="15">
        <v>13.44</v>
      </c>
    </row>
    <row r="12" spans="2:7" ht="15">
      <c r="B12" s="10">
        <v>31472</v>
      </c>
      <c r="C12" s="11">
        <v>32568</v>
      </c>
      <c r="D12" s="12">
        <v>2100</v>
      </c>
      <c r="E12" s="16">
        <v>1084.5594880879216</v>
      </c>
      <c r="F12" s="14">
        <v>0.125</v>
      </c>
      <c r="G12" s="15">
        <v>13.32</v>
      </c>
    </row>
    <row r="13" spans="2:7" ht="15">
      <c r="B13" s="10">
        <v>31503</v>
      </c>
      <c r="C13" s="11">
        <v>32599</v>
      </c>
      <c r="D13" s="12">
        <v>3599.9992</v>
      </c>
      <c r="E13" s="16">
        <v>1859.2444235566322</v>
      </c>
      <c r="F13" s="14">
        <v>0.12</v>
      </c>
      <c r="G13" s="15">
        <v>12.57</v>
      </c>
    </row>
    <row r="14" spans="2:7" ht="15">
      <c r="B14" s="10">
        <v>31533</v>
      </c>
      <c r="C14" s="11">
        <v>32629</v>
      </c>
      <c r="D14" s="12">
        <v>2737</v>
      </c>
      <c r="E14" s="16">
        <v>1413.5425328079245</v>
      </c>
      <c r="F14" s="14">
        <v>0.105</v>
      </c>
      <c r="G14" s="15">
        <v>11.09</v>
      </c>
    </row>
    <row r="15" spans="2:7" ht="15">
      <c r="B15" s="10">
        <v>31778</v>
      </c>
      <c r="C15" s="11">
        <v>32874</v>
      </c>
      <c r="D15" s="12">
        <v>2659.9993</v>
      </c>
      <c r="E15" s="16">
        <v>1373.7749900582048</v>
      </c>
      <c r="F15" s="14">
        <v>0.0925</v>
      </c>
      <c r="G15" s="15">
        <v>9.98</v>
      </c>
    </row>
    <row r="16" spans="2:7" ht="15">
      <c r="B16" s="10">
        <v>31809</v>
      </c>
      <c r="C16" s="11">
        <v>32905</v>
      </c>
      <c r="D16" s="12">
        <v>2050</v>
      </c>
      <c r="E16" s="16">
        <v>1058.7366431334474</v>
      </c>
      <c r="F16" s="14">
        <v>0.0925</v>
      </c>
      <c r="G16" s="15">
        <v>9.98</v>
      </c>
    </row>
    <row r="17" spans="2:7" ht="15">
      <c r="B17" s="10">
        <v>31837</v>
      </c>
      <c r="C17" s="11">
        <v>32933</v>
      </c>
      <c r="D17" s="12">
        <v>1000</v>
      </c>
      <c r="E17" s="16">
        <v>516.4568990894865</v>
      </c>
      <c r="F17" s="14">
        <v>0.0915</v>
      </c>
      <c r="G17" s="15">
        <v>9.87</v>
      </c>
    </row>
    <row r="18" spans="2:7" ht="15">
      <c r="B18" s="10">
        <v>31868</v>
      </c>
      <c r="C18" s="11">
        <v>32964</v>
      </c>
      <c r="D18" s="12">
        <v>2200</v>
      </c>
      <c r="E18" s="16">
        <v>1136.2051779968704</v>
      </c>
      <c r="F18" s="14">
        <v>0.0915</v>
      </c>
      <c r="G18" s="15">
        <v>9.87</v>
      </c>
    </row>
    <row r="19" spans="2:7" ht="15">
      <c r="B19" s="10">
        <v>31898</v>
      </c>
      <c r="C19" s="11">
        <v>32994</v>
      </c>
      <c r="D19" s="12">
        <v>950</v>
      </c>
      <c r="E19" s="16">
        <v>490.6340541350122</v>
      </c>
      <c r="F19" s="14">
        <v>0.0915</v>
      </c>
      <c r="G19" s="15">
        <v>9.87</v>
      </c>
    </row>
    <row r="20" spans="2:7" ht="15">
      <c r="B20" s="10">
        <v>31929</v>
      </c>
      <c r="C20" s="11">
        <v>33025</v>
      </c>
      <c r="D20" s="12">
        <v>405</v>
      </c>
      <c r="E20" s="16">
        <v>209.16504413124204</v>
      </c>
      <c r="F20" s="14">
        <v>0.0915</v>
      </c>
      <c r="G20" s="15">
        <v>9.87</v>
      </c>
    </row>
    <row r="21" spans="2:7" ht="15">
      <c r="B21" s="10">
        <v>31959</v>
      </c>
      <c r="C21" s="11">
        <v>33055</v>
      </c>
      <c r="D21" s="12">
        <v>1150</v>
      </c>
      <c r="E21" s="16">
        <v>593.9254339529094</v>
      </c>
      <c r="F21" s="14">
        <v>0.105</v>
      </c>
      <c r="G21" s="15">
        <v>10.88</v>
      </c>
    </row>
    <row r="22" spans="2:7" ht="15">
      <c r="B22" s="10">
        <v>31990</v>
      </c>
      <c r="C22" s="11">
        <v>33086</v>
      </c>
      <c r="D22" s="12">
        <v>900.1124</v>
      </c>
      <c r="E22" s="16">
        <v>464.8692589359955</v>
      </c>
      <c r="F22" s="14">
        <v>0.105</v>
      </c>
      <c r="G22" s="15">
        <v>11.2</v>
      </c>
    </row>
    <row r="23" spans="2:7" ht="15">
      <c r="B23" s="10">
        <v>32021</v>
      </c>
      <c r="C23" s="11">
        <v>33117</v>
      </c>
      <c r="D23" s="12">
        <v>800.0096</v>
      </c>
      <c r="E23" s="16">
        <v>413.17047725782044</v>
      </c>
      <c r="F23" s="14">
        <v>0.1125</v>
      </c>
      <c r="G23" s="15">
        <v>11.99</v>
      </c>
    </row>
    <row r="24" spans="2:7" ht="15">
      <c r="B24" s="10">
        <v>32051</v>
      </c>
      <c r="C24" s="11">
        <v>33147</v>
      </c>
      <c r="D24" s="12">
        <v>830.1903</v>
      </c>
      <c r="E24" s="16">
        <v>428.75750799217053</v>
      </c>
      <c r="F24" s="14">
        <v>0.115</v>
      </c>
      <c r="G24" s="15">
        <v>12.04</v>
      </c>
    </row>
    <row r="25" spans="2:7" s="17" customFormat="1" ht="15">
      <c r="B25" s="10">
        <v>32448</v>
      </c>
      <c r="C25" s="11">
        <v>33543</v>
      </c>
      <c r="D25" s="12">
        <v>3000.0033</v>
      </c>
      <c r="E25" s="18">
        <v>1549.3724015762264</v>
      </c>
      <c r="F25" s="14">
        <v>0.115</v>
      </c>
      <c r="G25" s="15">
        <v>12.22</v>
      </c>
    </row>
    <row r="26" spans="2:7" s="17" customFormat="1" ht="15">
      <c r="B26" s="10">
        <v>32498</v>
      </c>
      <c r="C26" s="11">
        <v>33593</v>
      </c>
      <c r="D26" s="12">
        <v>546.1591</v>
      </c>
      <c r="E26" s="18">
        <v>282.06763519550475</v>
      </c>
      <c r="F26" s="14">
        <v>0.115</v>
      </c>
      <c r="G26" s="15">
        <v>12.15</v>
      </c>
    </row>
    <row r="27" spans="2:7" ht="15">
      <c r="B27" s="10">
        <v>32584</v>
      </c>
      <c r="C27" s="11">
        <v>33711</v>
      </c>
      <c r="D27" s="12">
        <v>2500.0069</v>
      </c>
      <c r="E27" s="16">
        <v>1291.1458112763198</v>
      </c>
      <c r="F27" s="14">
        <v>0.125</v>
      </c>
      <c r="G27" s="15">
        <v>13.89</v>
      </c>
    </row>
    <row r="28" spans="2:7" ht="15">
      <c r="B28" s="10">
        <v>32599</v>
      </c>
      <c r="C28" s="11">
        <v>33695</v>
      </c>
      <c r="D28" s="12">
        <v>5968.8764</v>
      </c>
      <c r="E28" s="16">
        <v>3082.6673965924174</v>
      </c>
      <c r="F28" s="14">
        <v>0.125</v>
      </c>
      <c r="G28" s="15">
        <v>13.89</v>
      </c>
    </row>
    <row r="29" spans="2:7" ht="15">
      <c r="B29" s="10">
        <v>32616</v>
      </c>
      <c r="C29" s="11">
        <v>33712</v>
      </c>
      <c r="D29" s="12">
        <v>2000.0364</v>
      </c>
      <c r="E29" s="16">
        <v>1032.9325972100999</v>
      </c>
      <c r="F29" s="14">
        <v>0.125</v>
      </c>
      <c r="G29" s="15">
        <v>13.6</v>
      </c>
    </row>
    <row r="30" spans="2:7" ht="15">
      <c r="B30" s="10">
        <v>32629</v>
      </c>
      <c r="C30" s="11">
        <v>33725</v>
      </c>
      <c r="D30" s="12">
        <v>6000.0217</v>
      </c>
      <c r="E30" s="16">
        <v>3098.7526016516294</v>
      </c>
      <c r="F30" s="14">
        <v>0.125</v>
      </c>
      <c r="G30" s="15">
        <v>13.66</v>
      </c>
    </row>
    <row r="31" spans="2:7" ht="15">
      <c r="B31" s="10">
        <v>32645</v>
      </c>
      <c r="C31" s="10">
        <v>33741</v>
      </c>
      <c r="D31" s="12">
        <v>2500.4357</v>
      </c>
      <c r="E31" s="16">
        <v>1291.3672679946496</v>
      </c>
      <c r="F31" s="14">
        <v>0.125</v>
      </c>
      <c r="G31" s="15">
        <v>13.89</v>
      </c>
    </row>
    <row r="32" spans="2:7" ht="15">
      <c r="B32" s="10">
        <v>33883</v>
      </c>
      <c r="C32" s="11">
        <v>34973</v>
      </c>
      <c r="D32" s="12">
        <v>3000</v>
      </c>
      <c r="E32" s="18">
        <v>1549.3706972684595</v>
      </c>
      <c r="F32" s="14">
        <v>0.12</v>
      </c>
      <c r="G32" s="15">
        <v>15.66</v>
      </c>
    </row>
    <row r="33" spans="2:7" ht="15">
      <c r="B33" s="10">
        <v>33898</v>
      </c>
      <c r="C33" s="11">
        <v>34973</v>
      </c>
      <c r="D33" s="12">
        <v>2500</v>
      </c>
      <c r="E33" s="18">
        <v>1291.1422477237163</v>
      </c>
      <c r="F33" s="14">
        <v>0.12</v>
      </c>
      <c r="G33" s="15">
        <v>15.54</v>
      </c>
    </row>
    <row r="34" spans="2:7" ht="15">
      <c r="B34" s="10">
        <v>33912</v>
      </c>
      <c r="C34" s="11">
        <v>34973</v>
      </c>
      <c r="D34" s="12">
        <v>2500</v>
      </c>
      <c r="E34" s="18">
        <v>1291.1422477237163</v>
      </c>
      <c r="F34" s="14">
        <v>0.12</v>
      </c>
      <c r="G34" s="15">
        <v>13.91</v>
      </c>
    </row>
    <row r="35" spans="2:7" ht="15">
      <c r="B35" s="10">
        <v>33927</v>
      </c>
      <c r="C35" s="11">
        <v>34973</v>
      </c>
      <c r="D35" s="12">
        <v>2500</v>
      </c>
      <c r="E35" s="18">
        <v>1291.1422477237163</v>
      </c>
      <c r="F35" s="14">
        <v>0.12</v>
      </c>
      <c r="G35" s="15">
        <v>13.5</v>
      </c>
    </row>
    <row r="36" spans="2:7" ht="15">
      <c r="B36" s="10">
        <v>33941</v>
      </c>
      <c r="C36" s="11">
        <v>34973</v>
      </c>
      <c r="D36" s="12">
        <v>1500</v>
      </c>
      <c r="E36" s="18">
        <v>774.6853486342297</v>
      </c>
      <c r="F36" s="14">
        <v>0.12</v>
      </c>
      <c r="G36" s="15">
        <v>14.34</v>
      </c>
    </row>
    <row r="37" spans="2:7" s="3" customFormat="1" ht="15">
      <c r="B37" s="10">
        <v>33976</v>
      </c>
      <c r="C37" s="11">
        <v>35065</v>
      </c>
      <c r="D37" s="12">
        <v>2000</v>
      </c>
      <c r="E37" s="18">
        <v>1032.913798178973</v>
      </c>
      <c r="F37" s="14">
        <v>0.12</v>
      </c>
      <c r="G37" s="15">
        <v>13.89</v>
      </c>
    </row>
    <row r="38" spans="2:7" s="3" customFormat="1" ht="15">
      <c r="B38" s="10">
        <v>33990</v>
      </c>
      <c r="C38" s="11">
        <v>35065</v>
      </c>
      <c r="D38" s="12">
        <v>1500</v>
      </c>
      <c r="E38" s="18">
        <v>774.6853486342297</v>
      </c>
      <c r="F38" s="14">
        <v>0.12</v>
      </c>
      <c r="G38" s="15">
        <v>12.99</v>
      </c>
    </row>
    <row r="39" spans="2:7" s="3" customFormat="1" ht="15">
      <c r="B39" s="10">
        <v>34003</v>
      </c>
      <c r="C39" s="11">
        <v>35065</v>
      </c>
      <c r="D39" s="12">
        <v>3000</v>
      </c>
      <c r="E39" s="18">
        <v>1549.3706972684595</v>
      </c>
      <c r="F39" s="14">
        <v>0.12</v>
      </c>
      <c r="G39" s="15">
        <v>12.99</v>
      </c>
    </row>
    <row r="40" spans="2:7" s="3" customFormat="1" ht="15">
      <c r="B40" s="10">
        <v>34017</v>
      </c>
      <c r="C40" s="11">
        <v>35065</v>
      </c>
      <c r="D40" s="12">
        <v>3000</v>
      </c>
      <c r="E40" s="18">
        <v>1549.3706972684595</v>
      </c>
      <c r="F40" s="14">
        <v>0.12</v>
      </c>
      <c r="G40" s="15">
        <v>12.19</v>
      </c>
    </row>
    <row r="41" spans="2:7" s="19" customFormat="1" ht="15">
      <c r="B41" s="10">
        <v>34030</v>
      </c>
      <c r="C41" s="11">
        <v>35125</v>
      </c>
      <c r="D41" s="12">
        <v>3500</v>
      </c>
      <c r="E41" s="18">
        <v>1807.5991468132027</v>
      </c>
      <c r="F41" s="14">
        <v>0.115</v>
      </c>
      <c r="G41" s="15">
        <v>12.81</v>
      </c>
    </row>
    <row r="42" spans="2:7" ht="15">
      <c r="B42" s="10">
        <v>34045</v>
      </c>
      <c r="C42" s="11">
        <v>35125</v>
      </c>
      <c r="D42" s="12">
        <v>2000</v>
      </c>
      <c r="E42" s="18">
        <v>1032.913798178973</v>
      </c>
      <c r="F42" s="14">
        <v>0.115</v>
      </c>
      <c r="G42" s="15">
        <v>12.13</v>
      </c>
    </row>
    <row r="43" spans="2:7" ht="15">
      <c r="B43" s="10">
        <v>34061</v>
      </c>
      <c r="C43" s="11">
        <v>35125</v>
      </c>
      <c r="D43" s="12">
        <v>2500</v>
      </c>
      <c r="E43" s="18">
        <v>1291.1422477237163</v>
      </c>
      <c r="F43" s="14">
        <v>0.115</v>
      </c>
      <c r="G43" s="15">
        <v>13.34</v>
      </c>
    </row>
    <row r="44" spans="2:7" ht="15">
      <c r="B44" s="10">
        <v>34078</v>
      </c>
      <c r="C44" s="11">
        <v>35125</v>
      </c>
      <c r="D44" s="12">
        <v>1500</v>
      </c>
      <c r="E44" s="18">
        <v>774.6853486342297</v>
      </c>
      <c r="F44" s="14">
        <v>0.115</v>
      </c>
      <c r="G44" s="15">
        <v>12.87</v>
      </c>
    </row>
    <row r="45" spans="2:7" ht="15">
      <c r="B45" s="10">
        <v>34093</v>
      </c>
      <c r="C45" s="11">
        <v>35186</v>
      </c>
      <c r="D45" s="12">
        <v>2500</v>
      </c>
      <c r="E45" s="18">
        <v>1291.1422477237163</v>
      </c>
      <c r="F45" s="14">
        <v>0.115</v>
      </c>
      <c r="G45" s="15">
        <v>12.61</v>
      </c>
    </row>
    <row r="46" spans="2:7" ht="15">
      <c r="B46" s="10">
        <v>34107</v>
      </c>
      <c r="C46" s="11">
        <v>35186</v>
      </c>
      <c r="D46" s="12">
        <v>1500</v>
      </c>
      <c r="E46" s="18">
        <v>774.6853486342297</v>
      </c>
      <c r="F46" s="14">
        <v>0.115</v>
      </c>
      <c r="G46" s="15">
        <v>11.53</v>
      </c>
    </row>
    <row r="47" spans="2:7" ht="15">
      <c r="B47" s="10">
        <v>34123</v>
      </c>
      <c r="C47" s="11">
        <v>35217</v>
      </c>
      <c r="D47" s="12">
        <v>1500</v>
      </c>
      <c r="E47" s="18">
        <v>774.6853486342297</v>
      </c>
      <c r="F47" s="14">
        <v>0.11</v>
      </c>
      <c r="G47" s="15">
        <v>11.69</v>
      </c>
    </row>
    <row r="48" spans="2:7" ht="15">
      <c r="B48" s="10">
        <v>34155</v>
      </c>
      <c r="C48" s="11">
        <v>35217</v>
      </c>
      <c r="D48" s="12">
        <v>2500</v>
      </c>
      <c r="E48" s="18">
        <v>1291.1422477237163</v>
      </c>
      <c r="F48" s="14">
        <v>0.11</v>
      </c>
      <c r="G48" s="15">
        <v>10.14</v>
      </c>
    </row>
    <row r="49" spans="2:7" ht="15">
      <c r="B49" s="10">
        <v>34166</v>
      </c>
      <c r="C49" s="11">
        <v>35217</v>
      </c>
      <c r="D49" s="12">
        <v>1500</v>
      </c>
      <c r="E49" s="18">
        <v>774.6853486342297</v>
      </c>
      <c r="F49" s="14">
        <v>0.11</v>
      </c>
      <c r="G49" s="15">
        <v>9.98</v>
      </c>
    </row>
    <row r="50" spans="2:7" ht="15">
      <c r="B50" s="10">
        <v>34184</v>
      </c>
      <c r="C50" s="10">
        <v>35278</v>
      </c>
      <c r="D50" s="12">
        <v>2000</v>
      </c>
      <c r="E50" s="18">
        <v>1032.913798178973</v>
      </c>
      <c r="F50" s="20">
        <v>0.1</v>
      </c>
      <c r="G50" s="15">
        <v>9.64</v>
      </c>
    </row>
    <row r="51" spans="2:7" ht="15">
      <c r="B51" s="10">
        <v>34199</v>
      </c>
      <c r="C51" s="10">
        <v>35278</v>
      </c>
      <c r="D51" s="12">
        <v>1000</v>
      </c>
      <c r="E51" s="18">
        <v>516.4568990894865</v>
      </c>
      <c r="F51" s="20">
        <v>0.1</v>
      </c>
      <c r="G51" s="15">
        <v>8.8</v>
      </c>
    </row>
    <row r="52" spans="2:7" ht="15">
      <c r="B52" s="10">
        <v>34214</v>
      </c>
      <c r="C52" s="10">
        <v>35278</v>
      </c>
      <c r="D52" s="12">
        <v>3000</v>
      </c>
      <c r="E52" s="18">
        <v>1549.3706972684595</v>
      </c>
      <c r="F52" s="20">
        <v>0.1</v>
      </c>
      <c r="G52" s="15">
        <v>9.04</v>
      </c>
    </row>
    <row r="53" spans="2:7" ht="15">
      <c r="B53" s="10">
        <v>34228</v>
      </c>
      <c r="C53" s="10">
        <v>35278</v>
      </c>
      <c r="D53" s="12">
        <v>1500</v>
      </c>
      <c r="E53" s="18">
        <v>774.6853486342297</v>
      </c>
      <c r="F53" s="20">
        <v>0.1</v>
      </c>
      <c r="G53" s="15">
        <v>8.52</v>
      </c>
    </row>
    <row r="54" spans="2:7" ht="15">
      <c r="B54" s="10">
        <v>34246</v>
      </c>
      <c r="C54" s="10">
        <v>35339</v>
      </c>
      <c r="D54" s="12">
        <v>3000</v>
      </c>
      <c r="E54" s="18">
        <v>1549.3706972684595</v>
      </c>
      <c r="F54" s="20">
        <v>0.09</v>
      </c>
      <c r="G54" s="15">
        <v>8.6</v>
      </c>
    </row>
    <row r="55" spans="2:7" ht="15">
      <c r="B55" s="10">
        <v>34260</v>
      </c>
      <c r="C55" s="10">
        <v>35339</v>
      </c>
      <c r="D55" s="12">
        <v>1500</v>
      </c>
      <c r="E55" s="18">
        <v>774.6853486342297</v>
      </c>
      <c r="F55" s="20">
        <v>0.09</v>
      </c>
      <c r="G55" s="15">
        <v>8.42</v>
      </c>
    </row>
    <row r="56" spans="2:7" ht="15">
      <c r="B56" s="10">
        <v>34276</v>
      </c>
      <c r="C56" s="10">
        <v>35339</v>
      </c>
      <c r="D56" s="12">
        <v>3500</v>
      </c>
      <c r="E56" s="18">
        <v>1807.5991468132027</v>
      </c>
      <c r="F56" s="20">
        <v>0.09</v>
      </c>
      <c r="G56" s="15">
        <v>8.5</v>
      </c>
    </row>
    <row r="57" spans="2:7" ht="15">
      <c r="B57" s="10">
        <v>34289</v>
      </c>
      <c r="C57" s="10">
        <v>35339</v>
      </c>
      <c r="D57" s="12">
        <v>2000</v>
      </c>
      <c r="E57" s="18">
        <v>1032.913798178973</v>
      </c>
      <c r="F57" s="20">
        <v>0.09</v>
      </c>
      <c r="G57" s="15">
        <v>8.52</v>
      </c>
    </row>
    <row r="58" spans="2:7" ht="15">
      <c r="B58" s="10">
        <v>34304</v>
      </c>
      <c r="C58" s="10">
        <v>35339</v>
      </c>
      <c r="D58" s="12">
        <v>1500</v>
      </c>
      <c r="E58" s="18">
        <v>774.6853486342297</v>
      </c>
      <c r="F58" s="20">
        <v>0.09</v>
      </c>
      <c r="G58" s="15">
        <v>8.96</v>
      </c>
    </row>
    <row r="59" spans="2:7" ht="15">
      <c r="B59" s="10">
        <v>34319</v>
      </c>
      <c r="C59" s="10">
        <v>35339</v>
      </c>
      <c r="D59" s="12">
        <v>1000</v>
      </c>
      <c r="E59" s="18">
        <v>516.4568990894865</v>
      </c>
      <c r="F59" s="20">
        <v>0.09</v>
      </c>
      <c r="G59" s="15">
        <v>8.13</v>
      </c>
    </row>
    <row r="60" spans="2:7" ht="15">
      <c r="B60" s="10">
        <v>34337</v>
      </c>
      <c r="C60" s="10">
        <v>35431</v>
      </c>
      <c r="D60" s="12">
        <v>4000</v>
      </c>
      <c r="E60" s="18">
        <v>2065.827596357946</v>
      </c>
      <c r="F60" s="20">
        <v>0.085</v>
      </c>
      <c r="G60" s="15">
        <v>8.05</v>
      </c>
    </row>
    <row r="61" spans="2:7" ht="15">
      <c r="B61" s="10">
        <v>34351</v>
      </c>
      <c r="C61" s="10">
        <v>35431</v>
      </c>
      <c r="D61" s="12">
        <v>3000</v>
      </c>
      <c r="E61" s="18">
        <v>1549.3706972684595</v>
      </c>
      <c r="F61" s="20">
        <v>0.085</v>
      </c>
      <c r="G61" s="15">
        <v>8.05</v>
      </c>
    </row>
    <row r="62" spans="2:7" ht="15">
      <c r="B62" s="10">
        <v>34366</v>
      </c>
      <c r="C62" s="10">
        <v>35431</v>
      </c>
      <c r="D62" s="12">
        <v>4000</v>
      </c>
      <c r="E62" s="18">
        <v>2065.827596357946</v>
      </c>
      <c r="F62" s="20">
        <v>0.085</v>
      </c>
      <c r="G62" s="15">
        <v>8.09</v>
      </c>
    </row>
    <row r="63" spans="2:7" ht="15">
      <c r="B63" s="10">
        <v>34381</v>
      </c>
      <c r="C63" s="10">
        <v>35431</v>
      </c>
      <c r="D63" s="12">
        <v>2500</v>
      </c>
      <c r="E63" s="18">
        <v>1291.1422477237163</v>
      </c>
      <c r="F63" s="20">
        <v>0.085</v>
      </c>
      <c r="G63" s="15">
        <v>8.2</v>
      </c>
    </row>
    <row r="64" spans="2:7" ht="15">
      <c r="B64" s="10">
        <v>34395</v>
      </c>
      <c r="C64" s="10">
        <v>35431</v>
      </c>
      <c r="D64" s="12">
        <v>4000</v>
      </c>
      <c r="E64" s="18">
        <v>2065.827596357946</v>
      </c>
      <c r="F64" s="20">
        <v>0.085</v>
      </c>
      <c r="G64" s="15">
        <v>9.1</v>
      </c>
    </row>
    <row r="65" spans="2:7" ht="15">
      <c r="B65" s="10">
        <v>34410</v>
      </c>
      <c r="C65" s="10">
        <v>35431</v>
      </c>
      <c r="D65" s="12">
        <v>1500</v>
      </c>
      <c r="E65" s="18">
        <v>774.6853486342297</v>
      </c>
      <c r="F65" s="20">
        <v>0.085</v>
      </c>
      <c r="G65" s="15">
        <v>8.86</v>
      </c>
    </row>
    <row r="66" spans="2:7" ht="15">
      <c r="B66" s="10">
        <v>34425</v>
      </c>
      <c r="C66" s="11">
        <v>35521</v>
      </c>
      <c r="D66" s="12">
        <v>1500</v>
      </c>
      <c r="E66" s="18">
        <v>774.6853486342297</v>
      </c>
      <c r="F66" s="14">
        <v>0.085</v>
      </c>
      <c r="G66" s="15">
        <v>8.84</v>
      </c>
    </row>
    <row r="67" spans="2:7" ht="15">
      <c r="B67" s="10">
        <v>34443</v>
      </c>
      <c r="C67" s="11">
        <v>35521</v>
      </c>
      <c r="D67" s="12">
        <v>1500</v>
      </c>
      <c r="E67" s="18">
        <v>774.6853486342297</v>
      </c>
      <c r="F67" s="14">
        <v>0.085</v>
      </c>
      <c r="G67" s="15">
        <v>8.12</v>
      </c>
    </row>
    <row r="68" spans="2:7" ht="15">
      <c r="B68" s="10">
        <v>34456</v>
      </c>
      <c r="C68" s="11">
        <v>35521</v>
      </c>
      <c r="D68" s="12">
        <v>4000</v>
      </c>
      <c r="E68" s="18">
        <v>2065.827596357946</v>
      </c>
      <c r="F68" s="14">
        <v>0.085</v>
      </c>
      <c r="G68" s="15">
        <v>8.64</v>
      </c>
    </row>
    <row r="69" spans="2:7" ht="15">
      <c r="B69" s="10">
        <v>34472</v>
      </c>
      <c r="C69" s="11">
        <v>35521</v>
      </c>
      <c r="D69" s="12">
        <v>2000</v>
      </c>
      <c r="E69" s="18">
        <v>1032.913798178973</v>
      </c>
      <c r="F69" s="14">
        <v>0.085</v>
      </c>
      <c r="G69" s="15">
        <v>8.55</v>
      </c>
    </row>
    <row r="70" spans="2:7" ht="15">
      <c r="B70" s="10">
        <v>34486</v>
      </c>
      <c r="C70" s="11">
        <v>35521</v>
      </c>
      <c r="D70" s="12">
        <v>2000</v>
      </c>
      <c r="E70" s="18">
        <v>1032.913798178973</v>
      </c>
      <c r="F70" s="14">
        <v>0.085</v>
      </c>
      <c r="G70" s="15">
        <v>8.9</v>
      </c>
    </row>
    <row r="71" spans="2:7" ht="15">
      <c r="B71" s="10">
        <v>34501</v>
      </c>
      <c r="C71" s="11">
        <v>35521</v>
      </c>
      <c r="D71" s="12">
        <v>1500</v>
      </c>
      <c r="E71" s="18">
        <v>774.6853486342297</v>
      </c>
      <c r="F71" s="14">
        <v>0.085</v>
      </c>
      <c r="G71" s="15">
        <v>9.55</v>
      </c>
    </row>
    <row r="72" spans="2:7" ht="15">
      <c r="B72" s="10">
        <v>34519</v>
      </c>
      <c r="C72" s="11">
        <v>35521</v>
      </c>
      <c r="D72" s="12">
        <v>3000</v>
      </c>
      <c r="E72" s="18">
        <v>1549.3706972684595</v>
      </c>
      <c r="F72" s="14">
        <v>0.085</v>
      </c>
      <c r="G72" s="15">
        <v>10.37</v>
      </c>
    </row>
    <row r="73" spans="2:7" ht="15">
      <c r="B73" s="10">
        <v>34534</v>
      </c>
      <c r="C73" s="11">
        <v>35521</v>
      </c>
      <c r="D73" s="12">
        <v>1000</v>
      </c>
      <c r="E73" s="18">
        <v>516.4568990894865</v>
      </c>
      <c r="F73" s="14">
        <v>0.085</v>
      </c>
      <c r="G73" s="15">
        <v>9.82</v>
      </c>
    </row>
    <row r="74" spans="2:7" ht="15">
      <c r="B74" s="10">
        <v>34548</v>
      </c>
      <c r="C74" s="10">
        <v>35643</v>
      </c>
      <c r="D74" s="12">
        <v>1500</v>
      </c>
      <c r="E74" s="18">
        <v>774.6853486342297</v>
      </c>
      <c r="F74" s="20">
        <v>0.085</v>
      </c>
      <c r="G74" s="15">
        <v>10.47</v>
      </c>
    </row>
    <row r="75" spans="2:7" ht="15">
      <c r="B75" s="10">
        <v>34568</v>
      </c>
      <c r="C75" s="10">
        <v>35643</v>
      </c>
      <c r="D75" s="12">
        <v>1650</v>
      </c>
      <c r="E75" s="18">
        <v>852.1538834976527</v>
      </c>
      <c r="F75" s="20">
        <v>0.085</v>
      </c>
      <c r="G75" s="15">
        <v>12.3</v>
      </c>
    </row>
    <row r="76" spans="2:7" ht="15">
      <c r="B76" s="10">
        <v>34579</v>
      </c>
      <c r="C76" s="10">
        <v>35643</v>
      </c>
      <c r="D76" s="12">
        <v>3300</v>
      </c>
      <c r="E76" s="18">
        <v>1704.3077669953054</v>
      </c>
      <c r="F76" s="20">
        <v>0.085</v>
      </c>
      <c r="G76" s="15">
        <v>11.65</v>
      </c>
    </row>
    <row r="77" spans="2:7" ht="15">
      <c r="B77" s="10">
        <v>34596</v>
      </c>
      <c r="C77" s="10">
        <v>35643</v>
      </c>
      <c r="D77" s="12">
        <v>2500</v>
      </c>
      <c r="E77" s="18">
        <v>1291.1422477237163</v>
      </c>
      <c r="F77" s="20">
        <v>0.085</v>
      </c>
      <c r="G77" s="15">
        <v>11.85</v>
      </c>
    </row>
    <row r="78" spans="2:7" ht="15">
      <c r="B78" s="10">
        <v>34611</v>
      </c>
      <c r="C78" s="10">
        <v>35643</v>
      </c>
      <c r="D78" s="12">
        <v>2000</v>
      </c>
      <c r="E78" s="18">
        <v>1032.913798178973</v>
      </c>
      <c r="F78" s="20">
        <v>0.085</v>
      </c>
      <c r="G78" s="15">
        <v>11.52</v>
      </c>
    </row>
    <row r="79" spans="2:7" ht="15">
      <c r="B79" s="10">
        <v>34624</v>
      </c>
      <c r="C79" s="10">
        <v>35643</v>
      </c>
      <c r="D79" s="12">
        <v>1650</v>
      </c>
      <c r="E79" s="18">
        <v>852.1538834976527</v>
      </c>
      <c r="F79" s="20">
        <v>0.085</v>
      </c>
      <c r="G79" s="15">
        <v>11.78</v>
      </c>
    </row>
    <row r="80" spans="2:7" ht="15">
      <c r="B80" s="10">
        <v>34641</v>
      </c>
      <c r="C80" s="10">
        <v>35643</v>
      </c>
      <c r="D80" s="12">
        <v>2750</v>
      </c>
      <c r="E80" s="18">
        <v>1420.2564724960878</v>
      </c>
      <c r="F80" s="20">
        <v>0.085</v>
      </c>
      <c r="G80" s="15">
        <v>11.62</v>
      </c>
    </row>
    <row r="81" spans="2:7" ht="15">
      <c r="B81" s="10">
        <v>34656</v>
      </c>
      <c r="C81" s="10">
        <v>35643</v>
      </c>
      <c r="D81" s="12">
        <v>1640</v>
      </c>
      <c r="E81" s="18">
        <v>846.9893145067579</v>
      </c>
      <c r="F81" s="20">
        <v>0.085</v>
      </c>
      <c r="G81" s="15">
        <v>11.4</v>
      </c>
    </row>
    <row r="82" spans="2:7" ht="15">
      <c r="B82" s="10">
        <v>34670</v>
      </c>
      <c r="C82" s="10">
        <v>35643</v>
      </c>
      <c r="D82" s="12">
        <v>1500</v>
      </c>
      <c r="E82" s="18">
        <v>774.6853486342297</v>
      </c>
      <c r="F82" s="20">
        <v>0.085</v>
      </c>
      <c r="G82" s="15">
        <v>11.53</v>
      </c>
    </row>
    <row r="83" spans="2:7" ht="15">
      <c r="B83" s="10">
        <v>34684</v>
      </c>
      <c r="C83" s="10">
        <v>35643</v>
      </c>
      <c r="D83" s="12">
        <v>1000</v>
      </c>
      <c r="E83" s="18">
        <v>516.4568990894865</v>
      </c>
      <c r="F83" s="20">
        <v>0.085</v>
      </c>
      <c r="G83" s="15">
        <v>11.89</v>
      </c>
    </row>
    <row r="84" spans="2:7" ht="15">
      <c r="B84" s="11">
        <v>34702</v>
      </c>
      <c r="C84" s="11">
        <v>35765</v>
      </c>
      <c r="D84" s="12">
        <v>2200</v>
      </c>
      <c r="E84" s="18">
        <v>1136.2051779968704</v>
      </c>
      <c r="F84" s="14">
        <v>0.095</v>
      </c>
      <c r="G84" s="15">
        <v>12.14</v>
      </c>
    </row>
    <row r="85" spans="2:7" ht="15">
      <c r="B85" s="11">
        <v>34718</v>
      </c>
      <c r="C85" s="11">
        <v>35765</v>
      </c>
      <c r="D85" s="12">
        <v>1542</v>
      </c>
      <c r="E85" s="18">
        <v>796.3765383959882</v>
      </c>
      <c r="F85" s="14">
        <v>0.095</v>
      </c>
      <c r="G85" s="15">
        <v>11.8</v>
      </c>
    </row>
    <row r="86" spans="2:7" ht="15">
      <c r="B86" s="11">
        <v>34732</v>
      </c>
      <c r="C86" s="11">
        <v>35765</v>
      </c>
      <c r="D86" s="12">
        <v>2000</v>
      </c>
      <c r="E86" s="18">
        <v>1032.913798178973</v>
      </c>
      <c r="F86" s="14">
        <v>0.095</v>
      </c>
      <c r="G86" s="15">
        <v>11.72</v>
      </c>
    </row>
    <row r="87" spans="2:7" ht="15">
      <c r="B87" s="11">
        <v>34750</v>
      </c>
      <c r="C87" s="11">
        <v>35765</v>
      </c>
      <c r="D87" s="12">
        <v>1561</v>
      </c>
      <c r="E87" s="18">
        <v>806.1892194786884</v>
      </c>
      <c r="F87" s="14">
        <v>0.095</v>
      </c>
      <c r="G87" s="15">
        <v>11.61</v>
      </c>
    </row>
    <row r="88" spans="2:7" ht="15">
      <c r="B88" s="11">
        <v>34760</v>
      </c>
      <c r="C88" s="11">
        <v>35765</v>
      </c>
      <c r="D88" s="12">
        <v>3850</v>
      </c>
      <c r="E88" s="18">
        <v>1988.359061494523</v>
      </c>
      <c r="F88" s="14">
        <v>0.095</v>
      </c>
      <c r="G88" s="15">
        <v>12.33</v>
      </c>
    </row>
    <row r="89" spans="2:7" ht="15">
      <c r="B89" s="11">
        <v>34778</v>
      </c>
      <c r="C89" s="11">
        <v>35765</v>
      </c>
      <c r="D89" s="12">
        <v>1500</v>
      </c>
      <c r="E89" s="18">
        <v>774.6853486342297</v>
      </c>
      <c r="F89" s="14">
        <v>0.095</v>
      </c>
      <c r="G89" s="15">
        <v>12.84</v>
      </c>
    </row>
    <row r="90" spans="2:7" ht="15">
      <c r="B90" s="11">
        <v>34793</v>
      </c>
      <c r="C90" s="11">
        <v>35765</v>
      </c>
      <c r="D90" s="12">
        <v>2182</v>
      </c>
      <c r="E90" s="18">
        <v>1126.9089538132596</v>
      </c>
      <c r="F90" s="14">
        <v>0.095</v>
      </c>
      <c r="G90" s="15">
        <v>12.99</v>
      </c>
    </row>
    <row r="91" spans="2:7" ht="15">
      <c r="B91" s="11">
        <v>34809</v>
      </c>
      <c r="C91" s="11">
        <v>35765</v>
      </c>
      <c r="D91" s="12">
        <v>1644</v>
      </c>
      <c r="E91" s="18">
        <v>849.0551421031158</v>
      </c>
      <c r="F91" s="14">
        <v>0.095</v>
      </c>
      <c r="G91" s="15">
        <v>12.86</v>
      </c>
    </row>
    <row r="92" spans="2:7" ht="15">
      <c r="B92" s="10">
        <v>34822</v>
      </c>
      <c r="C92" s="10">
        <v>35900</v>
      </c>
      <c r="D92" s="12">
        <v>2740</v>
      </c>
      <c r="E92" s="18">
        <v>1415.091903505193</v>
      </c>
      <c r="F92" s="20">
        <v>0.105</v>
      </c>
      <c r="G92" s="15">
        <v>12.47</v>
      </c>
    </row>
    <row r="93" spans="2:7" ht="15">
      <c r="B93" s="10">
        <v>34837</v>
      </c>
      <c r="C93" s="10">
        <v>35900</v>
      </c>
      <c r="D93" s="12">
        <v>1501</v>
      </c>
      <c r="E93" s="18">
        <v>775.2018055333192</v>
      </c>
      <c r="F93" s="20">
        <v>0.105</v>
      </c>
      <c r="G93" s="15">
        <v>11.2</v>
      </c>
    </row>
    <row r="94" spans="2:7" ht="15">
      <c r="B94" s="10">
        <v>34852</v>
      </c>
      <c r="C94" s="10">
        <v>35900</v>
      </c>
      <c r="D94" s="12">
        <v>1500</v>
      </c>
      <c r="E94" s="18">
        <v>774.6853486342297</v>
      </c>
      <c r="F94" s="20">
        <v>0.105</v>
      </c>
      <c r="G94" s="15">
        <v>11.61</v>
      </c>
    </row>
    <row r="95" spans="2:7" ht="15">
      <c r="B95" s="10">
        <v>34870</v>
      </c>
      <c r="C95" s="10">
        <v>35900</v>
      </c>
      <c r="D95" s="12">
        <v>1515</v>
      </c>
      <c r="E95" s="18">
        <v>782.432202120572</v>
      </c>
      <c r="F95" s="20">
        <v>0.105</v>
      </c>
      <c r="G95" s="15">
        <v>12.09</v>
      </c>
    </row>
    <row r="96" spans="2:7" ht="15">
      <c r="B96" s="10">
        <v>34884</v>
      </c>
      <c r="C96" s="10">
        <v>35900</v>
      </c>
      <c r="D96" s="12">
        <v>2200</v>
      </c>
      <c r="E96" s="18">
        <v>1136.2051779968704</v>
      </c>
      <c r="F96" s="20">
        <v>0.105</v>
      </c>
      <c r="G96" s="15">
        <v>12.24</v>
      </c>
    </row>
    <row r="97" spans="2:7" ht="15">
      <c r="B97" s="10">
        <v>34899</v>
      </c>
      <c r="C97" s="10">
        <v>35900</v>
      </c>
      <c r="D97" s="12">
        <v>1650</v>
      </c>
      <c r="E97" s="18">
        <v>852.1538834976527</v>
      </c>
      <c r="F97" s="20">
        <v>0.105</v>
      </c>
      <c r="G97" s="15">
        <v>11.86</v>
      </c>
    </row>
    <row r="98" spans="2:7" ht="15">
      <c r="B98" s="10">
        <v>34913</v>
      </c>
      <c r="C98" s="10">
        <v>35991</v>
      </c>
      <c r="D98" s="12">
        <v>1650</v>
      </c>
      <c r="E98" s="18">
        <v>852.1538834976527</v>
      </c>
      <c r="F98" s="20">
        <v>0.105</v>
      </c>
      <c r="G98" s="15">
        <v>11.52</v>
      </c>
    </row>
    <row r="99" spans="2:7" ht="15">
      <c r="B99" s="10">
        <v>34932</v>
      </c>
      <c r="C99" s="10">
        <v>35991</v>
      </c>
      <c r="D99" s="12">
        <v>1500</v>
      </c>
      <c r="E99" s="18">
        <v>774.6853486342297</v>
      </c>
      <c r="F99" s="20">
        <v>0.105</v>
      </c>
      <c r="G99" s="15">
        <v>11.1</v>
      </c>
    </row>
    <row r="100" spans="2:7" ht="15">
      <c r="B100" s="10">
        <v>34946</v>
      </c>
      <c r="C100" s="10">
        <v>35991</v>
      </c>
      <c r="D100" s="12">
        <v>2114</v>
      </c>
      <c r="E100" s="18">
        <v>1091.7898846751746</v>
      </c>
      <c r="F100" s="20">
        <v>0.105</v>
      </c>
      <c r="G100" s="15">
        <v>11.14</v>
      </c>
    </row>
    <row r="101" spans="2:7" ht="15">
      <c r="B101" s="10">
        <v>34962</v>
      </c>
      <c r="C101" s="10">
        <v>35991</v>
      </c>
      <c r="D101" s="12">
        <v>2002</v>
      </c>
      <c r="E101" s="18">
        <v>1033.946711977152</v>
      </c>
      <c r="F101" s="20">
        <v>0.105</v>
      </c>
      <c r="G101" s="15">
        <v>10.65</v>
      </c>
    </row>
    <row r="102" spans="2:7" ht="15">
      <c r="B102" s="10">
        <v>34975</v>
      </c>
      <c r="C102" s="10">
        <v>35991</v>
      </c>
      <c r="D102" s="12">
        <v>3300</v>
      </c>
      <c r="E102" s="18">
        <v>1704.3077669953054</v>
      </c>
      <c r="F102" s="20">
        <v>0.105</v>
      </c>
      <c r="G102" s="15">
        <v>11.2</v>
      </c>
    </row>
    <row r="103" spans="2:7" ht="15">
      <c r="B103" s="10">
        <v>34991</v>
      </c>
      <c r="C103" s="10">
        <v>35991</v>
      </c>
      <c r="D103" s="12">
        <v>2000</v>
      </c>
      <c r="E103" s="18">
        <v>1032.913798178973</v>
      </c>
      <c r="F103" s="20">
        <v>0.105</v>
      </c>
      <c r="G103" s="15">
        <v>11.07</v>
      </c>
    </row>
    <row r="104" spans="2:7" ht="15">
      <c r="B104" s="10">
        <v>35006</v>
      </c>
      <c r="C104" s="10">
        <v>36100</v>
      </c>
      <c r="D104" s="12">
        <v>2018</v>
      </c>
      <c r="E104" s="18">
        <v>1042.2100223625837</v>
      </c>
      <c r="F104" s="20">
        <v>0.105</v>
      </c>
      <c r="G104" s="15">
        <v>10.96</v>
      </c>
    </row>
    <row r="105" spans="2:7" ht="15">
      <c r="B105" s="10">
        <v>35023</v>
      </c>
      <c r="C105" s="10">
        <v>36100</v>
      </c>
      <c r="D105" s="12">
        <v>2000</v>
      </c>
      <c r="E105" s="18">
        <v>1032.913798178973</v>
      </c>
      <c r="F105" s="20">
        <v>0.105</v>
      </c>
      <c r="G105" s="15">
        <v>10.74</v>
      </c>
    </row>
    <row r="106" spans="2:7" ht="15">
      <c r="B106" s="10">
        <v>35037</v>
      </c>
      <c r="C106" s="10">
        <v>36100</v>
      </c>
      <c r="D106" s="12">
        <v>2200</v>
      </c>
      <c r="E106" s="18">
        <v>1136.2051779968704</v>
      </c>
      <c r="F106" s="20">
        <v>0.105</v>
      </c>
      <c r="G106" s="15">
        <v>10.82</v>
      </c>
    </row>
    <row r="107" spans="2:7" ht="15">
      <c r="B107" s="10">
        <v>35052</v>
      </c>
      <c r="C107" s="10">
        <v>36100</v>
      </c>
      <c r="D107" s="12">
        <v>1650</v>
      </c>
      <c r="E107" s="18">
        <v>852.1538834976527</v>
      </c>
      <c r="F107" s="20">
        <v>0.105</v>
      </c>
      <c r="G107" s="15">
        <v>10.56</v>
      </c>
    </row>
    <row r="108" spans="2:7" ht="15">
      <c r="B108" s="10">
        <v>35067</v>
      </c>
      <c r="C108" s="10">
        <v>36100</v>
      </c>
      <c r="D108" s="12">
        <v>3850</v>
      </c>
      <c r="E108" s="18">
        <v>1988.359061494523</v>
      </c>
      <c r="F108" s="20">
        <v>0.105</v>
      </c>
      <c r="G108" s="15">
        <v>10.26</v>
      </c>
    </row>
    <row r="109" spans="2:7" ht="15">
      <c r="B109" s="10">
        <v>35082</v>
      </c>
      <c r="C109" s="10">
        <v>36100</v>
      </c>
      <c r="D109" s="12">
        <v>2200</v>
      </c>
      <c r="E109" s="18">
        <v>1136.2051779968704</v>
      </c>
      <c r="F109" s="20">
        <v>0.105</v>
      </c>
      <c r="G109" s="15">
        <v>9.56</v>
      </c>
    </row>
    <row r="110" spans="2:7" ht="15">
      <c r="B110" s="10">
        <v>35097</v>
      </c>
      <c r="C110" s="10">
        <v>36192</v>
      </c>
      <c r="D110" s="12">
        <v>2750</v>
      </c>
      <c r="E110" s="18">
        <v>1420.2564724960878</v>
      </c>
      <c r="F110" s="20">
        <v>0.095</v>
      </c>
      <c r="G110" s="15">
        <v>9.19</v>
      </c>
    </row>
    <row r="111" spans="2:7" ht="15">
      <c r="B111" s="10">
        <v>35115</v>
      </c>
      <c r="C111" s="10">
        <v>36192</v>
      </c>
      <c r="D111" s="12">
        <v>2000</v>
      </c>
      <c r="E111" s="18">
        <v>1032.913798178973</v>
      </c>
      <c r="F111" s="20">
        <v>0.095</v>
      </c>
      <c r="G111" s="15">
        <v>9.83</v>
      </c>
    </row>
    <row r="112" spans="2:7" ht="15">
      <c r="B112" s="10">
        <v>35128</v>
      </c>
      <c r="C112" s="10">
        <v>36192</v>
      </c>
      <c r="D112" s="12">
        <v>3000</v>
      </c>
      <c r="E112" s="18">
        <v>1549.3706972684595</v>
      </c>
      <c r="F112" s="20">
        <v>0.095</v>
      </c>
      <c r="G112" s="15">
        <v>7.42</v>
      </c>
    </row>
    <row r="113" spans="2:7" ht="15">
      <c r="B113" s="10">
        <v>35144</v>
      </c>
      <c r="C113" s="10">
        <v>36192</v>
      </c>
      <c r="D113" s="12">
        <v>2200</v>
      </c>
      <c r="E113" s="18">
        <v>1136.2051779968704</v>
      </c>
      <c r="F113" s="20">
        <v>0.095</v>
      </c>
      <c r="G113" s="15">
        <v>9.77</v>
      </c>
    </row>
    <row r="114" spans="2:7" ht="15">
      <c r="B114" s="10">
        <v>35157</v>
      </c>
      <c r="C114" s="10">
        <v>36192</v>
      </c>
      <c r="D114" s="12">
        <v>2666</v>
      </c>
      <c r="E114" s="18">
        <v>1376.874092972571</v>
      </c>
      <c r="F114" s="20">
        <v>0.095</v>
      </c>
      <c r="G114" s="15">
        <v>10</v>
      </c>
    </row>
    <row r="115" spans="2:7" ht="15">
      <c r="B115" s="10">
        <v>35174</v>
      </c>
      <c r="C115" s="10">
        <v>36192</v>
      </c>
      <c r="D115" s="12">
        <v>1511</v>
      </c>
      <c r="E115" s="18">
        <v>780.366374524214</v>
      </c>
      <c r="F115" s="20">
        <v>0.095</v>
      </c>
      <c r="G115" s="15">
        <v>9.45</v>
      </c>
    </row>
    <row r="116" spans="2:7" ht="15">
      <c r="B116" s="10">
        <v>35188</v>
      </c>
      <c r="C116" s="10">
        <v>36265</v>
      </c>
      <c r="D116" s="12">
        <v>2162</v>
      </c>
      <c r="E116" s="18">
        <v>1116.57981583147</v>
      </c>
      <c r="F116" s="20">
        <v>0.095</v>
      </c>
      <c r="G116" s="15">
        <v>8.66</v>
      </c>
    </row>
    <row r="117" spans="2:7" ht="15">
      <c r="B117" s="10">
        <v>35202</v>
      </c>
      <c r="C117" s="10">
        <v>36265</v>
      </c>
      <c r="D117" s="12">
        <v>2033</v>
      </c>
      <c r="E117" s="18">
        <v>1049.956875848926</v>
      </c>
      <c r="F117" s="20">
        <v>0.095</v>
      </c>
      <c r="G117" s="15">
        <v>8.62</v>
      </c>
    </row>
    <row r="118" spans="2:7" ht="15">
      <c r="B118" s="10">
        <v>35220</v>
      </c>
      <c r="C118" s="10">
        <v>36265</v>
      </c>
      <c r="D118" s="12">
        <v>2004</v>
      </c>
      <c r="E118" s="18">
        <v>1034.979625775331</v>
      </c>
      <c r="F118" s="20">
        <v>0.095</v>
      </c>
      <c r="G118" s="15">
        <v>8.57</v>
      </c>
    </row>
    <row r="119" spans="2:7" ht="15">
      <c r="B119" s="10">
        <v>35234</v>
      </c>
      <c r="C119" s="10">
        <v>36265</v>
      </c>
      <c r="D119" s="12">
        <v>2200</v>
      </c>
      <c r="E119" s="18">
        <v>1136.2051779968704</v>
      </c>
      <c r="F119" s="20">
        <v>0.095</v>
      </c>
      <c r="G119" s="15">
        <v>8.64</v>
      </c>
    </row>
    <row r="120" spans="2:7" ht="15">
      <c r="B120" s="10">
        <v>35248</v>
      </c>
      <c r="C120" s="10">
        <v>36342</v>
      </c>
      <c r="D120" s="12">
        <v>2200</v>
      </c>
      <c r="E120" s="18">
        <v>1136.2051779968704</v>
      </c>
      <c r="F120" s="20">
        <v>0.0825</v>
      </c>
      <c r="G120" s="15">
        <v>8.26</v>
      </c>
    </row>
    <row r="121" spans="2:7" ht="15">
      <c r="B121" s="10">
        <v>35265</v>
      </c>
      <c r="C121" s="10">
        <v>36342</v>
      </c>
      <c r="D121" s="12">
        <v>1505</v>
      </c>
      <c r="E121" s="18">
        <v>777.2676331296772</v>
      </c>
      <c r="F121" s="20">
        <v>0.0825</v>
      </c>
      <c r="G121" s="15">
        <v>8.41</v>
      </c>
    </row>
    <row r="122" spans="2:7" ht="15">
      <c r="B122" s="10">
        <v>35282</v>
      </c>
      <c r="C122" s="10">
        <v>36342</v>
      </c>
      <c r="D122" s="12">
        <v>2200</v>
      </c>
      <c r="E122" s="18">
        <v>1136.2051779968704</v>
      </c>
      <c r="F122" s="20">
        <v>0.0825</v>
      </c>
      <c r="G122" s="15">
        <v>8.3</v>
      </c>
    </row>
    <row r="123" spans="2:7" ht="15">
      <c r="B123" s="10">
        <v>35299</v>
      </c>
      <c r="C123" s="10">
        <v>36342</v>
      </c>
      <c r="D123" s="12">
        <v>1500</v>
      </c>
      <c r="E123" s="18">
        <v>774.6853486342297</v>
      </c>
      <c r="F123" s="20">
        <v>0.0825</v>
      </c>
      <c r="G123" s="15">
        <v>8.31</v>
      </c>
    </row>
    <row r="124" spans="2:7" ht="15">
      <c r="B124" s="10">
        <v>35311</v>
      </c>
      <c r="C124" s="10">
        <v>36342</v>
      </c>
      <c r="D124" s="12">
        <v>2500</v>
      </c>
      <c r="E124" s="18">
        <v>1291.1422477237163</v>
      </c>
      <c r="F124" s="20">
        <v>0.0825</v>
      </c>
      <c r="G124" s="15">
        <v>8.27</v>
      </c>
    </row>
    <row r="125" spans="2:7" ht="15">
      <c r="B125" s="10">
        <v>35327</v>
      </c>
      <c r="C125" s="10">
        <v>36342</v>
      </c>
      <c r="D125" s="12">
        <v>2574</v>
      </c>
      <c r="E125" s="18">
        <v>1329.3600582563383</v>
      </c>
      <c r="F125" s="20">
        <v>0.0825</v>
      </c>
      <c r="G125" s="15">
        <v>8.02</v>
      </c>
    </row>
    <row r="126" spans="2:7" ht="15">
      <c r="B126" s="10">
        <v>35340</v>
      </c>
      <c r="C126" s="10">
        <v>36434</v>
      </c>
      <c r="D126" s="12">
        <v>2750</v>
      </c>
      <c r="E126" s="18">
        <v>1420.2564724960878</v>
      </c>
      <c r="F126" s="20">
        <v>0.075</v>
      </c>
      <c r="G126" s="15">
        <v>7.46</v>
      </c>
    </row>
    <row r="127" spans="2:7" ht="15">
      <c r="B127" s="10">
        <v>35356</v>
      </c>
      <c r="C127" s="10">
        <v>36434</v>
      </c>
      <c r="D127" s="12">
        <v>2000</v>
      </c>
      <c r="E127" s="18">
        <v>1032.913798178973</v>
      </c>
      <c r="F127" s="20">
        <v>0.075</v>
      </c>
      <c r="G127" s="15">
        <v>7.11</v>
      </c>
    </row>
    <row r="128" spans="2:7" ht="15">
      <c r="B128" s="10">
        <v>35374</v>
      </c>
      <c r="C128" s="10">
        <v>36434</v>
      </c>
      <c r="D128" s="12">
        <v>1520</v>
      </c>
      <c r="E128" s="18">
        <v>785.0144866160194</v>
      </c>
      <c r="F128" s="20">
        <v>0.075</v>
      </c>
      <c r="G128" s="15">
        <v>6.67</v>
      </c>
    </row>
    <row r="129" spans="2:7" ht="15">
      <c r="B129" s="10">
        <v>35389</v>
      </c>
      <c r="C129" s="10">
        <v>36434</v>
      </c>
      <c r="D129" s="12">
        <v>2500</v>
      </c>
      <c r="E129" s="18">
        <v>1291.1422477237163</v>
      </c>
      <c r="F129" s="20">
        <v>0.075</v>
      </c>
      <c r="G129" s="15">
        <v>6.13</v>
      </c>
    </row>
    <row r="130" spans="2:7" ht="15">
      <c r="B130" s="10">
        <v>35402</v>
      </c>
      <c r="C130" s="10">
        <v>36434</v>
      </c>
      <c r="D130" s="12">
        <v>2200</v>
      </c>
      <c r="E130" s="18">
        <v>1136.2051779968704</v>
      </c>
      <c r="F130" s="20">
        <v>0.075</v>
      </c>
      <c r="G130" s="15">
        <v>6.34</v>
      </c>
    </row>
    <row r="131" spans="2:7" ht="15">
      <c r="B131" s="10">
        <v>35419</v>
      </c>
      <c r="C131" s="10">
        <v>36434</v>
      </c>
      <c r="D131" s="12">
        <v>1500</v>
      </c>
      <c r="E131" s="18">
        <v>774.6853486342297</v>
      </c>
      <c r="F131" s="20">
        <v>0.075</v>
      </c>
      <c r="G131" s="15">
        <v>6.26</v>
      </c>
    </row>
    <row r="132" spans="2:7" ht="15">
      <c r="B132" s="10">
        <v>35437</v>
      </c>
      <c r="C132" s="10">
        <v>36526</v>
      </c>
      <c r="D132" s="12">
        <v>5611</v>
      </c>
      <c r="E132" s="18">
        <v>2897.8396607911086</v>
      </c>
      <c r="F132" s="20">
        <v>0.06</v>
      </c>
      <c r="G132" s="15">
        <v>6.1</v>
      </c>
    </row>
    <row r="133" spans="2:7" ht="15">
      <c r="B133" s="10">
        <v>35450</v>
      </c>
      <c r="C133" s="10">
        <v>36526</v>
      </c>
      <c r="D133" s="12">
        <v>3695</v>
      </c>
      <c r="E133" s="18">
        <v>1908.3082421356526</v>
      </c>
      <c r="F133" s="20">
        <v>0.06</v>
      </c>
      <c r="G133" s="15">
        <v>5.96</v>
      </c>
    </row>
    <row r="134" spans="2:7" ht="15">
      <c r="B134" s="10">
        <v>35465</v>
      </c>
      <c r="C134" s="10">
        <v>36526</v>
      </c>
      <c r="D134" s="12">
        <v>3300</v>
      </c>
      <c r="E134" s="18">
        <v>1704.3077669953054</v>
      </c>
      <c r="F134" s="20">
        <v>0.06</v>
      </c>
      <c r="G134" s="15">
        <v>6.18</v>
      </c>
    </row>
    <row r="135" spans="2:7" ht="15">
      <c r="B135" s="10">
        <v>35479</v>
      </c>
      <c r="C135" s="10">
        <v>36571</v>
      </c>
      <c r="D135" s="12">
        <v>2750</v>
      </c>
      <c r="E135" s="18">
        <v>1420.2564724960878</v>
      </c>
      <c r="F135" s="20">
        <v>0.06</v>
      </c>
      <c r="G135" s="15">
        <v>6.11</v>
      </c>
    </row>
    <row r="136" spans="2:7" ht="15">
      <c r="B136" s="10">
        <v>35493</v>
      </c>
      <c r="C136" s="10">
        <v>36571</v>
      </c>
      <c r="D136" s="12">
        <v>2500</v>
      </c>
      <c r="E136" s="18">
        <v>1291.1422477237163</v>
      </c>
      <c r="F136" s="20">
        <v>0.06</v>
      </c>
      <c r="G136" s="15">
        <v>6.58</v>
      </c>
    </row>
    <row r="137" spans="2:7" ht="15">
      <c r="B137" s="10">
        <v>35507</v>
      </c>
      <c r="C137" s="10">
        <v>36571</v>
      </c>
      <c r="D137" s="12">
        <v>2200</v>
      </c>
      <c r="E137" s="18">
        <v>1136.2051779968704</v>
      </c>
      <c r="F137" s="20">
        <v>0.06</v>
      </c>
      <c r="G137" s="15">
        <v>7.04</v>
      </c>
    </row>
    <row r="138" spans="2:7" ht="15">
      <c r="B138" s="10">
        <v>35522</v>
      </c>
      <c r="C138" s="10">
        <v>36571</v>
      </c>
      <c r="D138" s="12">
        <v>4950</v>
      </c>
      <c r="E138" s="18">
        <v>2556.461650492958</v>
      </c>
      <c r="F138" s="20">
        <v>0.06</v>
      </c>
      <c r="G138" s="15">
        <v>7.43</v>
      </c>
    </row>
    <row r="139" spans="2:7" ht="15">
      <c r="B139" s="10">
        <v>35538</v>
      </c>
      <c r="C139" s="10">
        <v>36571</v>
      </c>
      <c r="D139" s="12">
        <v>2750</v>
      </c>
      <c r="E139" s="18">
        <v>1420.2564724960878</v>
      </c>
      <c r="F139" s="20">
        <v>0.06</v>
      </c>
      <c r="G139" s="15">
        <v>6.64</v>
      </c>
    </row>
    <row r="140" spans="2:7" ht="15">
      <c r="B140" s="10">
        <v>35555</v>
      </c>
      <c r="C140" s="10">
        <v>36571</v>
      </c>
      <c r="D140" s="12">
        <v>2750</v>
      </c>
      <c r="E140" s="18">
        <v>1420.2564724960878</v>
      </c>
      <c r="F140" s="20">
        <v>0.06</v>
      </c>
      <c r="G140" s="15">
        <v>6.67</v>
      </c>
    </row>
    <row r="141" spans="2:7" ht="15">
      <c r="B141" s="10">
        <v>35570</v>
      </c>
      <c r="C141" s="21">
        <v>36661</v>
      </c>
      <c r="D141" s="12">
        <v>3003</v>
      </c>
      <c r="E141" s="18">
        <v>1550.9200679657279</v>
      </c>
      <c r="F141" s="20">
        <v>0.06</v>
      </c>
      <c r="G141" s="15">
        <v>6.24</v>
      </c>
    </row>
    <row r="142" spans="2:7" ht="15">
      <c r="B142" s="10">
        <v>35584</v>
      </c>
      <c r="C142" s="21">
        <v>36661</v>
      </c>
      <c r="D142" s="12">
        <v>2200</v>
      </c>
      <c r="E142" s="18">
        <v>1136.2051779968704</v>
      </c>
      <c r="F142" s="20">
        <v>0.06</v>
      </c>
      <c r="G142" s="15">
        <v>6.57</v>
      </c>
    </row>
    <row r="143" spans="2:7" ht="15">
      <c r="B143" s="10">
        <v>35600</v>
      </c>
      <c r="C143" s="21">
        <v>36661</v>
      </c>
      <c r="D143" s="12">
        <v>2200</v>
      </c>
      <c r="E143" s="18">
        <v>1136.2051779968704</v>
      </c>
      <c r="F143" s="20">
        <v>0.06</v>
      </c>
      <c r="G143" s="15">
        <v>6.16</v>
      </c>
    </row>
    <row r="144" spans="2:7" ht="15">
      <c r="B144" s="10">
        <v>35613</v>
      </c>
      <c r="C144" s="21">
        <v>36661</v>
      </c>
      <c r="D144" s="12">
        <v>1500</v>
      </c>
      <c r="E144" s="18">
        <v>774.6853486342297</v>
      </c>
      <c r="F144" s="20">
        <v>0.06</v>
      </c>
      <c r="G144" s="15">
        <v>5.9</v>
      </c>
    </row>
    <row r="145" spans="2:7" ht="15">
      <c r="B145" s="10">
        <v>35628</v>
      </c>
      <c r="C145" s="21">
        <v>36661</v>
      </c>
      <c r="D145" s="12">
        <v>2200</v>
      </c>
      <c r="E145" s="18">
        <v>1136.2051779968704</v>
      </c>
      <c r="F145" s="20">
        <v>0.06</v>
      </c>
      <c r="G145" s="15">
        <v>5.92</v>
      </c>
    </row>
    <row r="146" spans="2:7" ht="15">
      <c r="B146" s="10">
        <v>35646</v>
      </c>
      <c r="C146" s="21">
        <v>36661</v>
      </c>
      <c r="D146" s="12">
        <v>2200</v>
      </c>
      <c r="E146" s="18">
        <v>1136.2051779968704</v>
      </c>
      <c r="F146" s="20">
        <v>0.06</v>
      </c>
      <c r="G146" s="15">
        <v>5.78</v>
      </c>
    </row>
    <row r="147" spans="2:7" ht="15">
      <c r="B147" s="10">
        <v>35662</v>
      </c>
      <c r="C147" s="21">
        <v>36661</v>
      </c>
      <c r="D147" s="12">
        <v>1597</v>
      </c>
      <c r="E147" s="18">
        <v>824.78166784591</v>
      </c>
      <c r="F147" s="20">
        <v>0.06</v>
      </c>
      <c r="G147" s="15">
        <v>6.1</v>
      </c>
    </row>
    <row r="148" spans="2:7" ht="15">
      <c r="B148" s="10">
        <v>35675</v>
      </c>
      <c r="C148" s="21">
        <v>36661</v>
      </c>
      <c r="D148" s="12">
        <v>2502</v>
      </c>
      <c r="E148" s="18">
        <v>1292.1751615218952</v>
      </c>
      <c r="F148" s="20">
        <v>0.06</v>
      </c>
      <c r="G148" s="15">
        <v>6.05</v>
      </c>
    </row>
    <row r="149" spans="2:7" ht="15">
      <c r="B149" s="10">
        <v>35691</v>
      </c>
      <c r="C149" s="21">
        <v>36784</v>
      </c>
      <c r="D149" s="12">
        <v>3300</v>
      </c>
      <c r="E149" s="18">
        <v>1704.3077669953054</v>
      </c>
      <c r="F149" s="20">
        <v>0.055</v>
      </c>
      <c r="G149" s="15">
        <v>5.31</v>
      </c>
    </row>
    <row r="150" spans="2:7" ht="15">
      <c r="B150" s="10">
        <v>35705</v>
      </c>
      <c r="C150" s="21">
        <v>36784</v>
      </c>
      <c r="D150" s="12">
        <v>2500</v>
      </c>
      <c r="E150" s="18">
        <v>1291.1422477237163</v>
      </c>
      <c r="F150" s="20">
        <v>0.055</v>
      </c>
      <c r="G150" s="15">
        <v>5.15</v>
      </c>
    </row>
    <row r="151" spans="2:7" ht="15">
      <c r="B151" s="10">
        <v>35720</v>
      </c>
      <c r="C151" s="21">
        <v>36784</v>
      </c>
      <c r="D151" s="12">
        <v>2011</v>
      </c>
      <c r="E151" s="18">
        <v>1038.5948240689575</v>
      </c>
      <c r="F151" s="20">
        <v>0.055</v>
      </c>
      <c r="G151" s="15">
        <v>5.11</v>
      </c>
    </row>
    <row r="152" spans="2:7" ht="15">
      <c r="B152" s="10">
        <v>35737</v>
      </c>
      <c r="C152" s="21">
        <v>36784</v>
      </c>
      <c r="D152" s="12">
        <v>1503</v>
      </c>
      <c r="E152" s="18">
        <v>776.2347193314982</v>
      </c>
      <c r="F152" s="20">
        <v>0.055</v>
      </c>
      <c r="G152" s="15">
        <v>5.28</v>
      </c>
    </row>
    <row r="153" spans="2:7" ht="15">
      <c r="B153" s="10">
        <v>35765</v>
      </c>
      <c r="C153" s="21">
        <v>36784</v>
      </c>
      <c r="D153" s="12">
        <v>2200</v>
      </c>
      <c r="E153" s="18">
        <v>1136.2051779968704</v>
      </c>
      <c r="F153" s="20">
        <v>0.055</v>
      </c>
      <c r="G153" s="15">
        <v>5.07</v>
      </c>
    </row>
    <row r="154" spans="2:7" ht="15">
      <c r="B154" s="10">
        <v>35802</v>
      </c>
      <c r="C154" s="21">
        <v>36784</v>
      </c>
      <c r="D154" s="12">
        <v>4950</v>
      </c>
      <c r="E154" s="18">
        <v>2556.461650492958</v>
      </c>
      <c r="F154" s="20">
        <v>0.055</v>
      </c>
      <c r="G154" s="15">
        <v>4.83</v>
      </c>
    </row>
    <row r="155" spans="2:7" ht="15">
      <c r="B155" s="10">
        <v>35815</v>
      </c>
      <c r="C155" s="21">
        <v>36906</v>
      </c>
      <c r="D155" s="12">
        <v>3611</v>
      </c>
      <c r="E155" s="18">
        <v>1864.9258626121357</v>
      </c>
      <c r="F155" s="20">
        <v>0.055</v>
      </c>
      <c r="G155" s="15">
        <v>4.72</v>
      </c>
    </row>
    <row r="156" spans="2:7" ht="15">
      <c r="B156" s="10">
        <v>35829</v>
      </c>
      <c r="C156" s="21">
        <v>36906</v>
      </c>
      <c r="D156" s="12">
        <v>3135</v>
      </c>
      <c r="E156" s="18">
        <v>1619.0923786455403</v>
      </c>
      <c r="F156" s="20">
        <v>0.055</v>
      </c>
      <c r="G156" s="15">
        <v>4.72</v>
      </c>
    </row>
    <row r="157" spans="2:7" ht="15">
      <c r="B157" s="10">
        <v>35844</v>
      </c>
      <c r="C157" s="21">
        <v>36906</v>
      </c>
      <c r="D157" s="12">
        <v>2750</v>
      </c>
      <c r="E157" s="18">
        <v>1420.2564724960878</v>
      </c>
      <c r="F157" s="20">
        <v>0.055</v>
      </c>
      <c r="G157" s="15">
        <v>4.69</v>
      </c>
    </row>
    <row r="158" spans="2:7" ht="15">
      <c r="B158" s="10">
        <v>35857</v>
      </c>
      <c r="C158" s="21">
        <v>36906</v>
      </c>
      <c r="D158" s="12">
        <v>3002</v>
      </c>
      <c r="E158" s="18">
        <v>1550.4036110666384</v>
      </c>
      <c r="F158" s="20">
        <v>0.055</v>
      </c>
      <c r="G158" s="15">
        <v>4.65</v>
      </c>
    </row>
    <row r="159" spans="2:7" ht="15">
      <c r="B159" s="10">
        <v>35873</v>
      </c>
      <c r="C159" s="21">
        <v>36906</v>
      </c>
      <c r="D159" s="12">
        <v>2500</v>
      </c>
      <c r="E159" s="18">
        <v>1291.1422477237163</v>
      </c>
      <c r="F159" s="20">
        <v>0.055</v>
      </c>
      <c r="G159" s="15">
        <v>4.42</v>
      </c>
    </row>
    <row r="160" spans="2:7" ht="15">
      <c r="B160" s="10">
        <v>35887</v>
      </c>
      <c r="C160" s="21">
        <v>36906</v>
      </c>
      <c r="D160" s="12">
        <v>3300</v>
      </c>
      <c r="E160" s="18">
        <v>1704.3077669953054</v>
      </c>
      <c r="F160" s="20">
        <v>0.055</v>
      </c>
      <c r="G160" s="15">
        <v>4.49</v>
      </c>
    </row>
    <row r="161" spans="2:7" s="22" customFormat="1" ht="15">
      <c r="B161" s="10">
        <v>35902</v>
      </c>
      <c r="C161" s="21">
        <v>36996</v>
      </c>
      <c r="D161" s="12">
        <v>5000</v>
      </c>
      <c r="E161" s="18">
        <v>2582.2844954474326</v>
      </c>
      <c r="F161" s="20">
        <v>0.045</v>
      </c>
      <c r="G161" s="15">
        <v>4.49</v>
      </c>
    </row>
    <row r="162" spans="2:7" s="22" customFormat="1" ht="15">
      <c r="B162" s="10">
        <v>35920</v>
      </c>
      <c r="C162" s="21">
        <v>36996</v>
      </c>
      <c r="D162" s="12">
        <v>3850</v>
      </c>
      <c r="E162" s="18">
        <v>1988.359061494523</v>
      </c>
      <c r="F162" s="20">
        <v>0.045</v>
      </c>
      <c r="G162" s="15">
        <v>4.67</v>
      </c>
    </row>
    <row r="163" spans="2:7" s="22" customFormat="1" ht="15">
      <c r="B163" s="10">
        <v>35934</v>
      </c>
      <c r="C163" s="21">
        <v>36996</v>
      </c>
      <c r="D163" s="12">
        <v>3066</v>
      </c>
      <c r="E163" s="18">
        <v>1583.4568526083656</v>
      </c>
      <c r="F163" s="20">
        <v>0.045</v>
      </c>
      <c r="G163" s="15">
        <v>4.6</v>
      </c>
    </row>
    <row r="164" spans="2:7" s="23" customFormat="1" ht="15">
      <c r="B164" s="21">
        <v>35948</v>
      </c>
      <c r="C164" s="21">
        <v>36996</v>
      </c>
      <c r="D164" s="12">
        <v>3300</v>
      </c>
      <c r="E164" s="18">
        <v>1704.3077669953054</v>
      </c>
      <c r="F164" s="24">
        <v>0.045</v>
      </c>
      <c r="G164" s="15">
        <v>4.52</v>
      </c>
    </row>
    <row r="165" spans="2:7" ht="15">
      <c r="B165" s="10">
        <v>35963</v>
      </c>
      <c r="C165" s="21">
        <v>36996</v>
      </c>
      <c r="D165" s="12">
        <v>2000</v>
      </c>
      <c r="E165" s="18">
        <v>1032.913798178973</v>
      </c>
      <c r="F165" s="20">
        <v>0.045</v>
      </c>
      <c r="G165" s="15">
        <v>4.43</v>
      </c>
    </row>
    <row r="166" spans="2:7" ht="15">
      <c r="B166" s="10">
        <v>35978</v>
      </c>
      <c r="C166" s="21">
        <v>37073</v>
      </c>
      <c r="D166" s="12">
        <v>3745</v>
      </c>
      <c r="E166" s="18">
        <v>1934.131087090127</v>
      </c>
      <c r="F166" s="20">
        <v>0.045</v>
      </c>
      <c r="G166" s="15">
        <v>4.44</v>
      </c>
    </row>
    <row r="167" spans="2:7" ht="15">
      <c r="B167" s="10">
        <v>35993</v>
      </c>
      <c r="C167" s="21">
        <v>37073</v>
      </c>
      <c r="D167" s="12">
        <v>3626</v>
      </c>
      <c r="E167" s="18">
        <v>1872.672716098478</v>
      </c>
      <c r="F167" s="20">
        <v>0.045</v>
      </c>
      <c r="G167" s="15">
        <v>4.35</v>
      </c>
    </row>
    <row r="168" spans="2:7" ht="15">
      <c r="B168" s="10">
        <v>36011</v>
      </c>
      <c r="C168" s="21">
        <v>37073</v>
      </c>
      <c r="D168" s="12">
        <v>3031</v>
      </c>
      <c r="E168" s="18">
        <v>1565.3808611402335</v>
      </c>
      <c r="F168" s="20">
        <v>0.045</v>
      </c>
      <c r="G168" s="15">
        <v>4.33</v>
      </c>
    </row>
    <row r="169" spans="2:7" ht="15">
      <c r="B169" s="10">
        <v>36026</v>
      </c>
      <c r="C169" s="21">
        <v>37073</v>
      </c>
      <c r="D169" s="12">
        <v>3003</v>
      </c>
      <c r="E169" s="18">
        <v>1550.9200679657279</v>
      </c>
      <c r="F169" s="20">
        <v>0.045</v>
      </c>
      <c r="G169" s="15">
        <v>4.17</v>
      </c>
    </row>
    <row r="170" spans="2:7" ht="15">
      <c r="B170" s="10">
        <v>36040</v>
      </c>
      <c r="C170" s="21">
        <v>37073</v>
      </c>
      <c r="D170" s="12">
        <v>3133</v>
      </c>
      <c r="E170" s="18">
        <v>1618.0594648473611</v>
      </c>
      <c r="F170" s="20">
        <v>0.045</v>
      </c>
      <c r="G170" s="15">
        <v>4.09</v>
      </c>
    </row>
    <row r="171" spans="2:7" ht="15">
      <c r="B171" s="10">
        <v>36056</v>
      </c>
      <c r="C171" s="21">
        <v>37135</v>
      </c>
      <c r="D171" s="12">
        <v>4175</v>
      </c>
      <c r="E171" s="18">
        <v>2156.2075536986063</v>
      </c>
      <c r="F171" s="20">
        <v>0.04</v>
      </c>
      <c r="G171" s="15">
        <v>3.8</v>
      </c>
    </row>
    <row r="172" spans="2:7" ht="15">
      <c r="B172" s="10">
        <v>36070</v>
      </c>
      <c r="C172" s="21">
        <v>37135</v>
      </c>
      <c r="D172" s="12">
        <v>3804</v>
      </c>
      <c r="E172" s="18">
        <v>1964.6020441364067</v>
      </c>
      <c r="F172" s="20">
        <v>0.04</v>
      </c>
      <c r="G172" s="15">
        <v>3.71</v>
      </c>
    </row>
    <row r="173" spans="2:7" ht="15">
      <c r="B173" s="10">
        <v>36087</v>
      </c>
      <c r="C173" s="21">
        <v>37135</v>
      </c>
      <c r="D173" s="12">
        <v>4061</v>
      </c>
      <c r="E173" s="18">
        <v>2097.331467202405</v>
      </c>
      <c r="F173" s="20">
        <v>0.04</v>
      </c>
      <c r="G173" s="15">
        <v>3.67</v>
      </c>
    </row>
    <row r="174" spans="2:7" ht="15">
      <c r="B174" s="10">
        <v>36102</v>
      </c>
      <c r="C174" s="21">
        <v>37135</v>
      </c>
      <c r="D174" s="12">
        <v>4025</v>
      </c>
      <c r="E174" s="18">
        <v>2078.7390188351833</v>
      </c>
      <c r="F174" s="20">
        <v>0.04</v>
      </c>
      <c r="G174" s="15">
        <v>3.55</v>
      </c>
    </row>
    <row r="175" spans="2:7" ht="15">
      <c r="B175" s="10">
        <v>36117</v>
      </c>
      <c r="C175" s="21">
        <v>37196</v>
      </c>
      <c r="D175" s="12">
        <v>3109.6496199999997</v>
      </c>
      <c r="E175" s="25">
        <v>1606</v>
      </c>
      <c r="F175" s="20">
        <v>0.035</v>
      </c>
      <c r="G175" s="15">
        <v>3.58</v>
      </c>
    </row>
    <row r="176" spans="2:7" ht="15">
      <c r="B176" s="21">
        <v>36164</v>
      </c>
      <c r="C176" s="21">
        <v>37196</v>
      </c>
      <c r="D176" s="12">
        <v>5808.81</v>
      </c>
      <c r="E176" s="25">
        <v>3000</v>
      </c>
      <c r="F176" s="24">
        <v>0.035</v>
      </c>
      <c r="G176" s="15">
        <v>3.2</v>
      </c>
    </row>
    <row r="177" spans="2:7" ht="15">
      <c r="B177" s="10">
        <v>36178</v>
      </c>
      <c r="C177" s="21">
        <v>37196</v>
      </c>
      <c r="D177" s="12">
        <v>5121.2017976</v>
      </c>
      <c r="E177" s="25">
        <v>2644.88</v>
      </c>
      <c r="F177" s="20">
        <v>0.035</v>
      </c>
      <c r="G177" s="15">
        <v>3.02</v>
      </c>
    </row>
    <row r="178" spans="2:7" ht="15">
      <c r="B178" s="10">
        <v>36193</v>
      </c>
      <c r="C178" s="21">
        <v>37196</v>
      </c>
      <c r="D178" s="12">
        <v>3872.54</v>
      </c>
      <c r="E178" s="25">
        <v>2000</v>
      </c>
      <c r="F178" s="20">
        <v>0.035</v>
      </c>
      <c r="G178" s="15">
        <v>2.94</v>
      </c>
    </row>
    <row r="179" spans="2:7" ht="15">
      <c r="B179" s="10">
        <v>36208</v>
      </c>
      <c r="C179" s="21">
        <v>37302</v>
      </c>
      <c r="D179" s="12">
        <v>7044.150259999999</v>
      </c>
      <c r="E179" s="25">
        <v>3638</v>
      </c>
      <c r="F179" s="20">
        <v>0.03</v>
      </c>
      <c r="G179" s="15">
        <v>3.13</v>
      </c>
    </row>
    <row r="180" spans="2:7" ht="15">
      <c r="B180" s="10">
        <v>36221</v>
      </c>
      <c r="C180" s="21">
        <v>37302</v>
      </c>
      <c r="D180" s="12">
        <v>4259.794</v>
      </c>
      <c r="E180" s="25">
        <v>2200</v>
      </c>
      <c r="F180" s="20">
        <v>0.03</v>
      </c>
      <c r="G180" s="15">
        <v>3.25</v>
      </c>
    </row>
    <row r="181" spans="2:7" ht="15">
      <c r="B181" s="10">
        <v>36236</v>
      </c>
      <c r="C181" s="21">
        <v>37302</v>
      </c>
      <c r="D181" s="12">
        <v>4015.8239799999997</v>
      </c>
      <c r="E181" s="25">
        <v>2074</v>
      </c>
      <c r="F181" s="20">
        <v>0.03</v>
      </c>
      <c r="G181" s="15">
        <v>3.11</v>
      </c>
    </row>
    <row r="182" spans="2:7" ht="15">
      <c r="B182" s="10">
        <v>36252</v>
      </c>
      <c r="C182" s="21">
        <v>37302</v>
      </c>
      <c r="D182" s="12">
        <v>5287.95337</v>
      </c>
      <c r="E182" s="25">
        <v>2731</v>
      </c>
      <c r="F182" s="20">
        <v>0.03</v>
      </c>
      <c r="G182" s="15">
        <v>3.01</v>
      </c>
    </row>
    <row r="183" spans="2:7" ht="15">
      <c r="B183" s="10">
        <v>36266</v>
      </c>
      <c r="C183" s="21">
        <v>37361</v>
      </c>
      <c r="D183" s="12">
        <v>7477.87474</v>
      </c>
      <c r="E183" s="25">
        <v>3862</v>
      </c>
      <c r="F183" s="20">
        <v>0.03</v>
      </c>
      <c r="G183" s="15">
        <v>2.93</v>
      </c>
    </row>
    <row r="184" spans="2:7" ht="15">
      <c r="B184" s="10">
        <v>36284</v>
      </c>
      <c r="C184" s="21">
        <v>37361</v>
      </c>
      <c r="D184" s="12">
        <v>3872.54</v>
      </c>
      <c r="E184" s="25">
        <v>2000</v>
      </c>
      <c r="F184" s="20">
        <v>0.03</v>
      </c>
      <c r="G184" s="15">
        <v>2.82</v>
      </c>
    </row>
    <row r="185" spans="2:7" ht="15">
      <c r="B185" s="10">
        <v>36298</v>
      </c>
      <c r="C185" s="21">
        <v>37361</v>
      </c>
      <c r="D185" s="12">
        <v>3872.54</v>
      </c>
      <c r="E185" s="25">
        <v>2000</v>
      </c>
      <c r="F185" s="20">
        <v>0.03</v>
      </c>
      <c r="G185" s="15">
        <v>2.87</v>
      </c>
    </row>
    <row r="186" spans="2:7" ht="15">
      <c r="B186" s="10">
        <v>36313</v>
      </c>
      <c r="C186" s="21">
        <v>37361</v>
      </c>
      <c r="D186" s="12">
        <v>2420.3375</v>
      </c>
      <c r="E186" s="25">
        <v>1250</v>
      </c>
      <c r="F186" s="20">
        <v>0.03</v>
      </c>
      <c r="G186" s="15">
        <v>2.97</v>
      </c>
    </row>
    <row r="187" spans="2:7" ht="15">
      <c r="B187" s="10">
        <v>36327</v>
      </c>
      <c r="C187" s="21">
        <v>37422</v>
      </c>
      <c r="D187" s="12">
        <v>4511.5091</v>
      </c>
      <c r="E187" s="25">
        <v>2330</v>
      </c>
      <c r="F187" s="20">
        <v>0.03</v>
      </c>
      <c r="G187" s="15">
        <v>3.29</v>
      </c>
    </row>
    <row r="188" spans="2:7" ht="15">
      <c r="B188" s="10">
        <v>36343</v>
      </c>
      <c r="C188" s="21">
        <v>37422</v>
      </c>
      <c r="D188" s="12">
        <v>3721.5109399999997</v>
      </c>
      <c r="E188" s="25">
        <v>1922</v>
      </c>
      <c r="F188" s="20">
        <v>0.03</v>
      </c>
      <c r="G188" s="15">
        <v>3.52</v>
      </c>
    </row>
    <row r="189" spans="2:7" ht="15">
      <c r="B189" s="10">
        <v>36357</v>
      </c>
      <c r="C189" s="21">
        <v>37422</v>
      </c>
      <c r="D189" s="12">
        <v>2662.3712499999997</v>
      </c>
      <c r="E189" s="25">
        <v>1375</v>
      </c>
      <c r="F189" s="20">
        <v>0.03</v>
      </c>
      <c r="G189" s="15">
        <v>3.56</v>
      </c>
    </row>
    <row r="190" spans="2:7" ht="15">
      <c r="B190" s="10">
        <v>36375</v>
      </c>
      <c r="C190" s="21">
        <v>37422</v>
      </c>
      <c r="D190" s="12">
        <v>2905.373135</v>
      </c>
      <c r="E190" s="25">
        <v>1500.5</v>
      </c>
      <c r="F190" s="20">
        <v>0.03</v>
      </c>
      <c r="G190" s="15">
        <v>3.71</v>
      </c>
    </row>
    <row r="191" spans="2:7" ht="15">
      <c r="B191" s="10">
        <v>36391</v>
      </c>
      <c r="C191" s="21">
        <v>37422</v>
      </c>
      <c r="D191" s="12">
        <v>2129.897</v>
      </c>
      <c r="E191" s="25">
        <v>1100</v>
      </c>
      <c r="F191" s="20">
        <v>0.03</v>
      </c>
      <c r="G191" s="15">
        <v>3.85</v>
      </c>
    </row>
    <row r="192" spans="2:7" ht="15">
      <c r="B192" s="10">
        <v>36405</v>
      </c>
      <c r="C192" s="21">
        <v>37422</v>
      </c>
      <c r="D192" s="12">
        <v>2129.897</v>
      </c>
      <c r="E192" s="25">
        <v>1100</v>
      </c>
      <c r="F192" s="20">
        <v>0.03</v>
      </c>
      <c r="G192" s="15">
        <v>3.8</v>
      </c>
    </row>
    <row r="193" spans="2:7" ht="15">
      <c r="B193" s="10">
        <v>36420</v>
      </c>
      <c r="C193" s="21">
        <v>37422</v>
      </c>
      <c r="D193" s="12">
        <v>1597.42275</v>
      </c>
      <c r="E193" s="25">
        <v>825</v>
      </c>
      <c r="F193" s="20">
        <v>0.03</v>
      </c>
      <c r="G193" s="15">
        <v>4.01</v>
      </c>
    </row>
    <row r="194" spans="2:7" ht="15">
      <c r="B194" s="10">
        <v>36437</v>
      </c>
      <c r="C194" s="21">
        <v>37500</v>
      </c>
      <c r="D194" s="12">
        <v>5853.34421</v>
      </c>
      <c r="E194" s="25">
        <v>3023</v>
      </c>
      <c r="F194" s="20">
        <v>0.0375</v>
      </c>
      <c r="G194" s="15">
        <v>4.06</v>
      </c>
    </row>
    <row r="195" spans="2:7" ht="15">
      <c r="B195" s="10">
        <v>36451</v>
      </c>
      <c r="C195" s="21">
        <v>37500</v>
      </c>
      <c r="D195" s="12">
        <v>1938.20627</v>
      </c>
      <c r="E195" s="25">
        <v>1001</v>
      </c>
      <c r="F195" s="20">
        <v>0.0375</v>
      </c>
      <c r="G195" s="15">
        <v>4.51</v>
      </c>
    </row>
    <row r="196" spans="2:7" ht="15">
      <c r="B196" s="10">
        <v>36466</v>
      </c>
      <c r="C196" s="21">
        <v>37500</v>
      </c>
      <c r="D196" s="12">
        <v>2129.897</v>
      </c>
      <c r="E196" s="25">
        <v>1100</v>
      </c>
      <c r="F196" s="20">
        <v>0.0375</v>
      </c>
      <c r="G196" s="15">
        <v>4.38</v>
      </c>
    </row>
    <row r="197" spans="2:7" ht="15">
      <c r="B197" s="10">
        <v>36481</v>
      </c>
      <c r="C197" s="21">
        <v>37500</v>
      </c>
      <c r="D197" s="12">
        <v>1455.1069049999999</v>
      </c>
      <c r="E197" s="25">
        <v>751.5</v>
      </c>
      <c r="F197" s="20">
        <v>0.0375</v>
      </c>
      <c r="G197" s="15">
        <v>4.11</v>
      </c>
    </row>
    <row r="198" spans="2:7" ht="15">
      <c r="B198" s="10">
        <v>36530</v>
      </c>
      <c r="C198" s="21">
        <v>37500</v>
      </c>
      <c r="D198" s="12">
        <v>2905.373135</v>
      </c>
      <c r="E198" s="25">
        <v>1500.5</v>
      </c>
      <c r="F198" s="20">
        <v>0.0375</v>
      </c>
      <c r="G198" s="15">
        <v>4.66</v>
      </c>
    </row>
    <row r="199" spans="2:7" ht="15">
      <c r="B199" s="10">
        <v>36543</v>
      </c>
      <c r="C199" s="21">
        <v>37500</v>
      </c>
      <c r="D199" s="12">
        <v>4118.8916321</v>
      </c>
      <c r="E199" s="25">
        <v>2127.23</v>
      </c>
      <c r="F199" s="20">
        <v>0.0375</v>
      </c>
      <c r="G199" s="15">
        <v>4.57</v>
      </c>
    </row>
    <row r="200" spans="2:7" ht="15">
      <c r="B200" s="10">
        <v>36558</v>
      </c>
      <c r="C200" s="21">
        <v>37636</v>
      </c>
      <c r="D200" s="12">
        <v>7261.0125</v>
      </c>
      <c r="E200" s="25">
        <v>3750</v>
      </c>
      <c r="F200" s="20">
        <v>0.045</v>
      </c>
      <c r="G200" s="15">
        <v>4.85</v>
      </c>
    </row>
    <row r="201" spans="2:7" ht="15">
      <c r="B201" s="10">
        <v>36571</v>
      </c>
      <c r="C201" s="21">
        <v>37636</v>
      </c>
      <c r="D201" s="12">
        <v>4259.794</v>
      </c>
      <c r="E201" s="25">
        <v>2200</v>
      </c>
      <c r="F201" s="20">
        <v>0.045</v>
      </c>
      <c r="G201" s="15">
        <v>4.94</v>
      </c>
    </row>
    <row r="202" spans="2:7" ht="15">
      <c r="B202" s="10">
        <v>36587</v>
      </c>
      <c r="C202" s="21">
        <v>37636</v>
      </c>
      <c r="D202" s="12">
        <v>3600.494065</v>
      </c>
      <c r="E202" s="25">
        <v>1859.5</v>
      </c>
      <c r="F202" s="20">
        <v>0.045</v>
      </c>
      <c r="G202" s="15">
        <v>4.83</v>
      </c>
    </row>
    <row r="203" spans="2:7" ht="15">
      <c r="B203" s="10">
        <v>36602</v>
      </c>
      <c r="C203" s="21">
        <v>37636</v>
      </c>
      <c r="D203" s="12">
        <v>2904.4049999999997</v>
      </c>
      <c r="E203" s="25">
        <v>1500</v>
      </c>
      <c r="F203" s="20">
        <v>0.045</v>
      </c>
      <c r="G203" s="15">
        <v>4.82</v>
      </c>
    </row>
    <row r="204" spans="2:7" ht="15">
      <c r="B204" s="10">
        <v>36620</v>
      </c>
      <c r="C204" s="21">
        <v>37636</v>
      </c>
      <c r="D204" s="12">
        <v>2905.373135</v>
      </c>
      <c r="E204" s="25">
        <v>1500.5</v>
      </c>
      <c r="F204" s="20">
        <v>0.045</v>
      </c>
      <c r="G204" s="15">
        <v>4.72</v>
      </c>
    </row>
    <row r="205" spans="2:7" ht="15">
      <c r="B205" s="10">
        <v>36634</v>
      </c>
      <c r="C205" s="21">
        <v>37756</v>
      </c>
      <c r="D205" s="12">
        <v>7261.0125</v>
      </c>
      <c r="E205" s="25">
        <v>3750</v>
      </c>
      <c r="F205" s="20">
        <v>0.0475</v>
      </c>
      <c r="G205" s="15">
        <v>4.78</v>
      </c>
    </row>
    <row r="206" spans="2:7" ht="15">
      <c r="B206" s="10">
        <v>36649</v>
      </c>
      <c r="C206" s="21">
        <v>37756</v>
      </c>
      <c r="D206" s="12">
        <v>4841.643135</v>
      </c>
      <c r="E206" s="25">
        <v>2500.5</v>
      </c>
      <c r="F206" s="20">
        <v>0.0475</v>
      </c>
      <c r="G206" s="15">
        <v>4.96</v>
      </c>
    </row>
    <row r="207" spans="2:7" ht="15">
      <c r="B207" s="10">
        <v>36661</v>
      </c>
      <c r="C207" s="21">
        <v>37756</v>
      </c>
      <c r="D207" s="12">
        <v>3873.508135</v>
      </c>
      <c r="E207" s="25">
        <v>2000.5</v>
      </c>
      <c r="F207" s="20">
        <v>0.0475</v>
      </c>
      <c r="G207" s="15">
        <v>5.13</v>
      </c>
    </row>
    <row r="208" spans="2:7" ht="15">
      <c r="B208" s="10">
        <v>36679</v>
      </c>
      <c r="C208" s="21">
        <v>37756</v>
      </c>
      <c r="D208" s="12">
        <v>3030.649804</v>
      </c>
      <c r="E208" s="25">
        <v>1565.2</v>
      </c>
      <c r="F208" s="20">
        <v>0.0475</v>
      </c>
      <c r="G208" s="15">
        <v>5.25</v>
      </c>
    </row>
    <row r="209" spans="2:7" ht="15">
      <c r="B209" s="10">
        <v>36693</v>
      </c>
      <c r="C209" s="21">
        <v>37787</v>
      </c>
      <c r="D209" s="12">
        <v>4687.516043</v>
      </c>
      <c r="E209" s="25">
        <v>2420.9</v>
      </c>
      <c r="F209" s="20">
        <v>0.05</v>
      </c>
      <c r="G209" s="15">
        <v>5.12</v>
      </c>
    </row>
    <row r="210" spans="2:7" ht="15">
      <c r="B210" s="10">
        <v>36710</v>
      </c>
      <c r="C210" s="21">
        <v>37787</v>
      </c>
      <c r="D210" s="12">
        <v>3194.8455</v>
      </c>
      <c r="E210" s="25">
        <v>1650</v>
      </c>
      <c r="F210" s="20">
        <v>0.05</v>
      </c>
      <c r="G210" s="15">
        <v>5.25</v>
      </c>
    </row>
    <row r="211" spans="2:7" ht="15">
      <c r="B211" s="10">
        <v>36724</v>
      </c>
      <c r="C211" s="21">
        <v>37787</v>
      </c>
      <c r="D211" s="12">
        <v>2129.897</v>
      </c>
      <c r="E211" s="25">
        <v>1100</v>
      </c>
      <c r="F211" s="20">
        <v>0.05</v>
      </c>
      <c r="G211" s="15">
        <v>5.29</v>
      </c>
    </row>
    <row r="212" spans="2:7" ht="15">
      <c r="B212" s="10">
        <v>36739</v>
      </c>
      <c r="C212" s="21">
        <v>37787</v>
      </c>
      <c r="D212" s="12">
        <v>1597.42275</v>
      </c>
      <c r="E212" s="25">
        <v>825</v>
      </c>
      <c r="F212" s="20">
        <v>0.05</v>
      </c>
      <c r="G212" s="15">
        <v>5.29</v>
      </c>
    </row>
    <row r="213" spans="2:7" ht="15">
      <c r="B213" s="10">
        <v>36756</v>
      </c>
      <c r="C213" s="21">
        <v>37787</v>
      </c>
      <c r="D213" s="12">
        <v>1454.13877</v>
      </c>
      <c r="E213" s="25">
        <v>751</v>
      </c>
      <c r="F213" s="20">
        <v>0.05</v>
      </c>
      <c r="G213" s="15">
        <v>5.39</v>
      </c>
    </row>
    <row r="214" spans="2:7" ht="15">
      <c r="B214" s="10">
        <v>36770</v>
      </c>
      <c r="C214" s="21">
        <v>37787</v>
      </c>
      <c r="D214" s="12">
        <v>2662.3712499999997</v>
      </c>
      <c r="E214" s="25">
        <v>1375</v>
      </c>
      <c r="F214" s="20">
        <v>0.05</v>
      </c>
      <c r="G214" s="15">
        <v>5.39</v>
      </c>
    </row>
    <row r="215" spans="2:7" ht="15">
      <c r="B215" s="10">
        <v>36784</v>
      </c>
      <c r="C215" s="21">
        <v>37787</v>
      </c>
      <c r="D215" s="12">
        <v>2662.3712499999997</v>
      </c>
      <c r="E215" s="25">
        <v>1375</v>
      </c>
      <c r="F215" s="20">
        <v>0.05</v>
      </c>
      <c r="G215" s="15">
        <v>5.31</v>
      </c>
    </row>
    <row r="216" spans="2:7" ht="15">
      <c r="B216" s="10">
        <v>36801</v>
      </c>
      <c r="C216" s="21">
        <v>37787</v>
      </c>
      <c r="D216" s="12">
        <v>2530.42993966</v>
      </c>
      <c r="E216" s="25">
        <v>1306.858</v>
      </c>
      <c r="F216" s="20">
        <v>0.05</v>
      </c>
      <c r="G216" s="15">
        <v>5.25</v>
      </c>
    </row>
    <row r="217" spans="2:7" ht="15">
      <c r="B217" s="10">
        <v>36817</v>
      </c>
      <c r="C217" s="21">
        <v>37909</v>
      </c>
      <c r="D217" s="12">
        <v>6050.84375</v>
      </c>
      <c r="E217" s="25">
        <v>3125</v>
      </c>
      <c r="F217" s="20">
        <v>0.0525</v>
      </c>
      <c r="G217" s="15">
        <v>5.21</v>
      </c>
    </row>
    <row r="218" spans="2:7" ht="15">
      <c r="B218" s="10">
        <v>36831</v>
      </c>
      <c r="C218" s="21">
        <v>37909</v>
      </c>
      <c r="D218" s="12">
        <v>3389.440635</v>
      </c>
      <c r="E218" s="25">
        <v>1750.5</v>
      </c>
      <c r="F218" s="20">
        <v>0.0525</v>
      </c>
      <c r="G218" s="15">
        <v>5.2</v>
      </c>
    </row>
    <row r="219" spans="2:7" ht="15">
      <c r="B219" s="26">
        <v>36847</v>
      </c>
      <c r="C219" s="27">
        <v>37909</v>
      </c>
      <c r="D219" s="28">
        <v>2129.897</v>
      </c>
      <c r="E219" s="29">
        <v>1100</v>
      </c>
      <c r="F219" s="30">
        <v>0.0525</v>
      </c>
      <c r="G219" s="31">
        <v>5.16</v>
      </c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spans="2:7" s="17" customFormat="1" ht="12.75">
      <c r="B256" s="3"/>
      <c r="C256" s="3"/>
      <c r="D256" s="3"/>
      <c r="E256" s="3"/>
      <c r="F256" s="3"/>
      <c r="G256" s="3"/>
    </row>
    <row r="257" spans="2:7" s="17" customFormat="1" ht="12.75">
      <c r="B257" s="3"/>
      <c r="C257" s="3"/>
      <c r="D257" s="3"/>
      <c r="E257" s="3"/>
      <c r="F257" s="3"/>
      <c r="G257" s="3"/>
    </row>
    <row r="258" spans="2:7" s="17" customFormat="1" ht="12.75">
      <c r="B258" s="3"/>
      <c r="C258" s="3"/>
      <c r="D258" s="3"/>
      <c r="E258" s="3"/>
      <c r="F258" s="3"/>
      <c r="G258" s="3"/>
    </row>
    <row r="259" spans="2:7" s="17" customFormat="1" ht="12.75">
      <c r="B259" s="3"/>
      <c r="C259" s="3"/>
      <c r="D259" s="3"/>
      <c r="E259" s="3"/>
      <c r="F259" s="3"/>
      <c r="G259" s="3"/>
    </row>
    <row r="260" spans="2:7" s="17" customFormat="1" ht="12.75">
      <c r="B260" s="3"/>
      <c r="C260" s="3"/>
      <c r="D260" s="3"/>
      <c r="E260" s="3"/>
      <c r="F260" s="3"/>
      <c r="G260" s="3"/>
    </row>
    <row r="261" spans="2:7" s="17" customFormat="1" ht="12.75">
      <c r="B261" s="3"/>
      <c r="C261" s="3"/>
      <c r="D261" s="3"/>
      <c r="E261" s="3"/>
      <c r="F261" s="3"/>
      <c r="G261" s="3"/>
    </row>
    <row r="262" spans="2:7" s="17" customFormat="1" ht="12.75">
      <c r="B262" s="3"/>
      <c r="C262" s="3"/>
      <c r="D262" s="3"/>
      <c r="E262" s="3"/>
      <c r="F262" s="3"/>
      <c r="G262" s="3"/>
    </row>
    <row r="263" spans="2:7" s="17" customFormat="1" ht="12.75">
      <c r="B263" s="3"/>
      <c r="C263" s="3"/>
      <c r="D263" s="3"/>
      <c r="E263" s="3"/>
      <c r="F263" s="3"/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  <row r="275" ht="12.75">
      <c r="G275" s="3"/>
    </row>
    <row r="276" ht="12.75">
      <c r="G276" s="3"/>
    </row>
    <row r="277" ht="12.75">
      <c r="G277" s="3"/>
    </row>
    <row r="278" ht="12.75">
      <c r="G278" s="3"/>
    </row>
    <row r="279" ht="12.75">
      <c r="G279" s="3"/>
    </row>
    <row r="280" ht="12.75">
      <c r="G280" s="3"/>
    </row>
    <row r="281" ht="12.75">
      <c r="G281" s="3"/>
    </row>
    <row r="282" ht="12.75">
      <c r="G282" s="3"/>
    </row>
    <row r="283" ht="12.75">
      <c r="G283" s="3"/>
    </row>
    <row r="284" ht="12.75">
      <c r="G284" s="3"/>
    </row>
    <row r="285" ht="12.75">
      <c r="G285" s="3"/>
    </row>
    <row r="286" ht="12.75">
      <c r="G286" s="3"/>
    </row>
    <row r="287" ht="12.75">
      <c r="G287" s="3"/>
    </row>
    <row r="288" ht="12.75">
      <c r="G288" s="3"/>
    </row>
    <row r="289" ht="12.75">
      <c r="G289" s="3"/>
    </row>
    <row r="290" ht="12.75">
      <c r="G290" s="3"/>
    </row>
    <row r="291" ht="12.75">
      <c r="G291" s="3"/>
    </row>
    <row r="292" ht="12.75">
      <c r="G292" s="3"/>
    </row>
    <row r="293" ht="12.75">
      <c r="G293" s="3"/>
    </row>
    <row r="294" ht="12.75">
      <c r="G294" s="3"/>
    </row>
    <row r="295" ht="12.75">
      <c r="G295" s="3"/>
    </row>
    <row r="296" ht="12.75">
      <c r="G296" s="3"/>
    </row>
    <row r="297" ht="12.75">
      <c r="G297" s="3"/>
    </row>
    <row r="298" ht="12.75">
      <c r="G298" s="3"/>
    </row>
    <row r="299" ht="12.75">
      <c r="G299" s="3"/>
    </row>
    <row r="300" ht="12.75">
      <c r="G300" s="3"/>
    </row>
    <row r="301" ht="12.75">
      <c r="G301" s="3"/>
    </row>
    <row r="302" ht="12.75">
      <c r="G302" s="3"/>
    </row>
    <row r="303" ht="12.75">
      <c r="G303" s="3"/>
    </row>
    <row r="304" ht="12.75">
      <c r="G304" s="3"/>
    </row>
    <row r="305" ht="12.75">
      <c r="G305" s="3"/>
    </row>
    <row r="306" ht="12.75">
      <c r="G306" s="3"/>
    </row>
    <row r="307" ht="12.75">
      <c r="G307" s="3"/>
    </row>
    <row r="308" ht="12.75">
      <c r="G308" s="3"/>
    </row>
    <row r="309" ht="12.75">
      <c r="G309" s="3"/>
    </row>
    <row r="310" ht="12.75">
      <c r="G310" s="3"/>
    </row>
    <row r="311" ht="12.75">
      <c r="G311" s="3"/>
    </row>
    <row r="312" ht="12.75">
      <c r="G312" s="3"/>
    </row>
    <row r="313" ht="12.75">
      <c r="G313" s="3"/>
    </row>
    <row r="314" ht="12.75">
      <c r="G314" s="3"/>
    </row>
    <row r="315" ht="12.75">
      <c r="G315" s="3"/>
    </row>
    <row r="316" ht="12.75">
      <c r="G316" s="3"/>
    </row>
    <row r="317" ht="12.75">
      <c r="G317" s="3"/>
    </row>
    <row r="318" ht="12.75">
      <c r="G318" s="3"/>
    </row>
    <row r="319" ht="12.75">
      <c r="G319" s="3"/>
    </row>
    <row r="320" ht="12.75">
      <c r="G320" s="3"/>
    </row>
    <row r="321" ht="12.75">
      <c r="G321" s="3"/>
    </row>
    <row r="322" ht="12.75">
      <c r="G322" s="3"/>
    </row>
    <row r="323" ht="12.75">
      <c r="G323" s="3"/>
    </row>
    <row r="324" ht="12.75">
      <c r="G324" s="3"/>
    </row>
    <row r="325" ht="12.75">
      <c r="G325" s="3"/>
    </row>
    <row r="326" ht="12.75">
      <c r="G326" s="3"/>
    </row>
    <row r="327" ht="12.75">
      <c r="G327" s="3"/>
    </row>
    <row r="328" ht="12.75">
      <c r="G328" s="3"/>
    </row>
    <row r="329" ht="12.75">
      <c r="G329" s="3"/>
    </row>
    <row r="330" ht="12.75">
      <c r="G330" s="3"/>
    </row>
    <row r="331" ht="12.75">
      <c r="G331" s="3"/>
    </row>
    <row r="332" ht="12.75">
      <c r="G332" s="3"/>
    </row>
    <row r="333" ht="12.75">
      <c r="G333" s="3"/>
    </row>
    <row r="334" ht="12.75">
      <c r="G334" s="3"/>
    </row>
    <row r="335" ht="12.75">
      <c r="G335" s="3"/>
    </row>
    <row r="336" ht="12.75">
      <c r="G336" s="3"/>
    </row>
    <row r="337" ht="12.75">
      <c r="G337" s="3"/>
    </row>
    <row r="338" ht="12.75">
      <c r="G338" s="3"/>
    </row>
    <row r="339" ht="12.75">
      <c r="G339" s="3"/>
    </row>
    <row r="340" ht="12.75">
      <c r="G340" s="3"/>
    </row>
    <row r="341" ht="12.75">
      <c r="G341" s="3"/>
    </row>
    <row r="342" ht="12.75">
      <c r="G342" s="3"/>
    </row>
    <row r="343" ht="12.75">
      <c r="G343" s="3"/>
    </row>
    <row r="344" ht="12.75">
      <c r="G344" s="3"/>
    </row>
    <row r="345" ht="12.75">
      <c r="G345" s="3"/>
    </row>
    <row r="346" ht="12.75">
      <c r="G346" s="3"/>
    </row>
    <row r="347" ht="12.75">
      <c r="G347" s="3"/>
    </row>
    <row r="348" ht="12.75">
      <c r="G348" s="3"/>
    </row>
    <row r="349" ht="12.75">
      <c r="G349" s="3"/>
    </row>
    <row r="350" ht="12.75">
      <c r="G350" s="3"/>
    </row>
    <row r="351" ht="12.75">
      <c r="G351" s="3"/>
    </row>
    <row r="352" ht="12.75">
      <c r="G352" s="3"/>
    </row>
    <row r="353" ht="12.75">
      <c r="G353" s="3"/>
    </row>
    <row r="354" ht="12.75">
      <c r="G354" s="3"/>
    </row>
    <row r="355" ht="12.75">
      <c r="G355" s="3"/>
    </row>
    <row r="356" ht="12.75">
      <c r="G356" s="3"/>
    </row>
    <row r="357" ht="12.75">
      <c r="G357" s="3"/>
    </row>
    <row r="358" ht="12.75">
      <c r="G358" s="3"/>
    </row>
    <row r="359" ht="12.75">
      <c r="G359" s="3"/>
    </row>
    <row r="360" ht="12.75">
      <c r="G360" s="3"/>
    </row>
    <row r="361" ht="12.75">
      <c r="G361" s="3"/>
    </row>
    <row r="362" ht="12.75">
      <c r="G362" s="3"/>
    </row>
    <row r="363" ht="12.75">
      <c r="G363" s="3"/>
    </row>
    <row r="364" ht="12.75">
      <c r="G364" s="3"/>
    </row>
    <row r="365" ht="12.75">
      <c r="G365" s="3"/>
    </row>
    <row r="366" ht="12.75">
      <c r="G366" s="3"/>
    </row>
    <row r="367" ht="12.75">
      <c r="G367" s="3"/>
    </row>
    <row r="368" ht="12.75">
      <c r="G368" s="3"/>
    </row>
    <row r="369" ht="12.75">
      <c r="G369" s="3"/>
    </row>
    <row r="370" ht="12.75">
      <c r="G370" s="3"/>
    </row>
    <row r="371" ht="12.75">
      <c r="G371" s="3"/>
    </row>
    <row r="372" ht="12.75">
      <c r="G372" s="3"/>
    </row>
    <row r="373" ht="12.75">
      <c r="G373" s="3"/>
    </row>
    <row r="374" ht="12.75">
      <c r="G374" s="3"/>
    </row>
    <row r="375" ht="12.75">
      <c r="G375" s="3"/>
    </row>
    <row r="376" ht="12.75">
      <c r="G376" s="3"/>
    </row>
    <row r="377" ht="12.75">
      <c r="G377" s="3"/>
    </row>
    <row r="378" ht="12.75">
      <c r="G378" s="3"/>
    </row>
    <row r="379" ht="12.75">
      <c r="G379" s="3"/>
    </row>
    <row r="380" ht="12.75">
      <c r="G380" s="3"/>
    </row>
    <row r="381" ht="12.75">
      <c r="G381" s="3"/>
    </row>
    <row r="382" ht="12.75">
      <c r="G382" s="3"/>
    </row>
    <row r="383" ht="12.75">
      <c r="G383" s="3"/>
    </row>
    <row r="384" ht="12.75">
      <c r="G384" s="3"/>
    </row>
    <row r="385" ht="12.75">
      <c r="G385" s="3"/>
    </row>
    <row r="386" ht="12.75">
      <c r="G386" s="3"/>
    </row>
    <row r="387" ht="12.75">
      <c r="G387" s="3"/>
    </row>
    <row r="388" ht="12.75">
      <c r="G388" s="3"/>
    </row>
    <row r="389" ht="12.75">
      <c r="G389" s="3"/>
    </row>
    <row r="390" ht="12.75">
      <c r="G390" s="3"/>
    </row>
    <row r="391" ht="12.75">
      <c r="G391" s="3"/>
    </row>
    <row r="392" ht="12.75">
      <c r="G392" s="3"/>
    </row>
    <row r="393" ht="12.75">
      <c r="G393" s="3"/>
    </row>
    <row r="394" ht="12.75">
      <c r="G394" s="3"/>
    </row>
    <row r="395" ht="12.75">
      <c r="G395" s="3"/>
    </row>
    <row r="396" ht="12.75">
      <c r="G396" s="3"/>
    </row>
    <row r="397" ht="12.75">
      <c r="G397" s="3"/>
    </row>
    <row r="398" ht="12.75">
      <c r="G398" s="3"/>
    </row>
    <row r="399" ht="12.75">
      <c r="G399" s="3"/>
    </row>
    <row r="400" ht="12.75">
      <c r="G400" s="3"/>
    </row>
    <row r="401" ht="12.75">
      <c r="G401" s="3"/>
    </row>
    <row r="402" ht="12.75">
      <c r="G402" s="3"/>
    </row>
    <row r="403" ht="12.75">
      <c r="G403" s="3"/>
    </row>
    <row r="404" ht="12.75">
      <c r="G404" s="3"/>
    </row>
    <row r="405" ht="12.75">
      <c r="G405" s="3"/>
    </row>
    <row r="406" ht="12.75">
      <c r="G406" s="3"/>
    </row>
    <row r="407" ht="12.75">
      <c r="G407" s="3"/>
    </row>
    <row r="408" ht="12.75">
      <c r="G408" s="3"/>
    </row>
    <row r="409" ht="12.75">
      <c r="G409" s="3"/>
    </row>
    <row r="410" ht="12.75">
      <c r="G410" s="3"/>
    </row>
    <row r="411" ht="12.75">
      <c r="G411" s="3"/>
    </row>
    <row r="412" ht="12.75">
      <c r="G412" s="3"/>
    </row>
    <row r="413" ht="12.75">
      <c r="G413" s="3"/>
    </row>
    <row r="414" ht="12.75">
      <c r="G414" s="3"/>
    </row>
    <row r="415" ht="12.75">
      <c r="G415" s="3"/>
    </row>
    <row r="416" ht="12.75">
      <c r="G416" s="3"/>
    </row>
    <row r="417" ht="12.75">
      <c r="G417" s="3"/>
    </row>
    <row r="418" ht="12.75">
      <c r="G418" s="3"/>
    </row>
    <row r="419" ht="12.75">
      <c r="G419" s="3"/>
    </row>
    <row r="420" ht="12.75">
      <c r="G420" s="3"/>
    </row>
    <row r="421" ht="12.75">
      <c r="G421" s="3"/>
    </row>
    <row r="422" ht="12.75">
      <c r="G422" s="3"/>
    </row>
    <row r="423" ht="12.75">
      <c r="G423" s="3"/>
    </row>
  </sheetData>
  <mergeCells count="1">
    <mergeCell ref="B1:G1"/>
  </mergeCells>
  <printOptions horizontalCentered="1" verticalCentered="1"/>
  <pageMargins left="0.7874015748031497" right="0.7874015748031497" top="0.3" bottom="0.23" header="0.25" footer="0.17"/>
  <pageSetup fitToHeight="3" fitToWidth="2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19"/>
  <sheetViews>
    <sheetView workbookViewId="0" topLeftCell="A1">
      <pane ySplit="3" topLeftCell="BM4" activePane="bottomLeft" state="frozen"/>
      <selection pane="topLeft" activeCell="A1" sqref="A1"/>
      <selection pane="bottomLeft" activeCell="K214" sqref="K214"/>
    </sheetView>
  </sheetViews>
  <sheetFormatPr defaultColWidth="9.140625" defaultRowHeight="12.75"/>
  <cols>
    <col min="2" max="2" width="13.00390625" style="3" customWidth="1"/>
    <col min="3" max="3" width="12.8515625" style="3" customWidth="1"/>
    <col min="4" max="4" width="12.00390625" style="51" customWidth="1"/>
    <col min="5" max="5" width="13.28125" style="51" customWidth="1"/>
    <col min="6" max="6" width="12.00390625" style="3" customWidth="1"/>
    <col min="7" max="7" width="14.28125" style="3" customWidth="1"/>
  </cols>
  <sheetData>
    <row r="1" spans="1:166" s="34" customFormat="1" ht="30" customHeight="1">
      <c r="A1"/>
      <c r="B1" s="66" t="s">
        <v>7</v>
      </c>
      <c r="C1" s="66"/>
      <c r="D1" s="66"/>
      <c r="E1" s="66"/>
      <c r="F1" s="66"/>
      <c r="G1" s="6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</row>
    <row r="2" spans="1:166" s="64" customFormat="1" ht="14.25" customHeight="1">
      <c r="A2" s="63"/>
      <c r="B2" s="33"/>
      <c r="C2" s="33"/>
      <c r="D2" s="33"/>
      <c r="E2" s="33"/>
      <c r="F2" s="33"/>
      <c r="G2" s="3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</row>
    <row r="3" spans="1:166" s="35" customFormat="1" ht="47.25">
      <c r="A3"/>
      <c r="B3" s="6" t="s">
        <v>1</v>
      </c>
      <c r="C3" s="6" t="s">
        <v>2</v>
      </c>
      <c r="D3" s="7" t="s">
        <v>5</v>
      </c>
      <c r="E3" s="7" t="s">
        <v>6</v>
      </c>
      <c r="F3" s="8" t="s">
        <v>3</v>
      </c>
      <c r="G3" s="9" t="s">
        <v>4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</row>
    <row r="4" spans="1:166" s="39" customFormat="1" ht="15">
      <c r="A4"/>
      <c r="B4" s="21">
        <v>28856</v>
      </c>
      <c r="C4" s="21">
        <v>30682</v>
      </c>
      <c r="D4" s="36">
        <v>2499.9989</v>
      </c>
      <c r="E4" s="36">
        <f aca="true" t="shared" si="0" ref="E4:E35">+D4/1.93627</f>
        <v>1291.1416796211272</v>
      </c>
      <c r="F4" s="37">
        <v>0.12</v>
      </c>
      <c r="G4" s="38" t="s">
        <v>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spans="1:166" s="39" customFormat="1" ht="15">
      <c r="A5"/>
      <c r="B5" s="21">
        <v>28946</v>
      </c>
      <c r="C5" s="21">
        <v>30773</v>
      </c>
      <c r="D5" s="36">
        <v>1099.99847</v>
      </c>
      <c r="E5" s="36">
        <f t="shared" si="0"/>
        <v>568.1017988193795</v>
      </c>
      <c r="F5" s="37">
        <v>0.12</v>
      </c>
      <c r="G5" s="38" t="s">
        <v>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spans="1:166" s="39" customFormat="1" ht="15">
      <c r="A6"/>
      <c r="B6" s="21">
        <v>29129</v>
      </c>
      <c r="C6" s="21">
        <v>30956</v>
      </c>
      <c r="D6" s="36">
        <v>2520.49749</v>
      </c>
      <c r="E6" s="36">
        <f t="shared" si="0"/>
        <v>1301.7283178482342</v>
      </c>
      <c r="F6" s="37">
        <v>0.12</v>
      </c>
      <c r="G6" s="38" t="s">
        <v>8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</row>
    <row r="7" spans="1:166" s="41" customFormat="1" ht="15">
      <c r="A7"/>
      <c r="B7" s="21">
        <v>31472</v>
      </c>
      <c r="C7" s="21">
        <v>33298</v>
      </c>
      <c r="D7" s="36">
        <v>1300.7535</v>
      </c>
      <c r="E7" s="36">
        <f t="shared" si="0"/>
        <v>671.7831190897964</v>
      </c>
      <c r="F7" s="37">
        <v>0.125</v>
      </c>
      <c r="G7" s="40">
        <v>13.19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</row>
    <row r="8" spans="1:166" s="42" customFormat="1" ht="15">
      <c r="A8"/>
      <c r="B8" s="21">
        <v>31778</v>
      </c>
      <c r="C8" s="21">
        <v>33604</v>
      </c>
      <c r="D8" s="36">
        <v>1940.2939</v>
      </c>
      <c r="E8" s="36">
        <f t="shared" si="0"/>
        <v>1002.0781709162461</v>
      </c>
      <c r="F8" s="37">
        <v>0.0925</v>
      </c>
      <c r="G8" s="15">
        <v>9.8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</row>
    <row r="9" spans="1:166" s="42" customFormat="1" ht="15">
      <c r="A9"/>
      <c r="B9" s="21">
        <v>31809</v>
      </c>
      <c r="C9" s="21">
        <v>33635</v>
      </c>
      <c r="D9" s="36">
        <v>950.4698</v>
      </c>
      <c r="E9" s="36">
        <f t="shared" si="0"/>
        <v>490.8766855862044</v>
      </c>
      <c r="F9" s="37">
        <v>0.0925</v>
      </c>
      <c r="G9" s="15">
        <v>9.8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</row>
    <row r="10" spans="1:166" s="42" customFormat="1" ht="15">
      <c r="A10"/>
      <c r="B10" s="21">
        <v>31837</v>
      </c>
      <c r="C10" s="21">
        <v>33664</v>
      </c>
      <c r="D10" s="36">
        <v>1000.9788</v>
      </c>
      <c r="E10" s="36">
        <f t="shared" si="0"/>
        <v>516.9624071023153</v>
      </c>
      <c r="F10" s="24">
        <v>0.0915</v>
      </c>
      <c r="G10" s="40">
        <v>9.69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</row>
    <row r="11" spans="1:166" s="42" customFormat="1" ht="15">
      <c r="A11"/>
      <c r="B11" s="21">
        <v>31868</v>
      </c>
      <c r="C11" s="21">
        <v>33695</v>
      </c>
      <c r="D11" s="36">
        <v>800.0496</v>
      </c>
      <c r="E11" s="36">
        <f t="shared" si="0"/>
        <v>413.19113553378406</v>
      </c>
      <c r="F11" s="24">
        <v>0.0915</v>
      </c>
      <c r="G11" s="40">
        <v>9.69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</row>
    <row r="12" spans="1:166" s="42" customFormat="1" ht="15">
      <c r="A12"/>
      <c r="B12" s="21">
        <v>31898</v>
      </c>
      <c r="C12" s="21">
        <v>33725</v>
      </c>
      <c r="D12" s="36">
        <v>1000.169</v>
      </c>
      <c r="E12" s="36">
        <f t="shared" si="0"/>
        <v>516.5441803054326</v>
      </c>
      <c r="F12" s="24">
        <v>0.0915</v>
      </c>
      <c r="G12" s="40">
        <v>9.69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1:166" s="42" customFormat="1" ht="15">
      <c r="A13"/>
      <c r="B13" s="21">
        <v>31929</v>
      </c>
      <c r="C13" s="21">
        <v>33756</v>
      </c>
      <c r="D13" s="36">
        <v>85.0697</v>
      </c>
      <c r="E13" s="36">
        <f t="shared" si="0"/>
        <v>43.93483346847289</v>
      </c>
      <c r="F13" s="24">
        <v>0.0915</v>
      </c>
      <c r="G13" s="40">
        <v>9.69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</row>
    <row r="14" spans="1:166" s="42" customFormat="1" ht="15">
      <c r="A14"/>
      <c r="B14" s="21">
        <v>31959</v>
      </c>
      <c r="C14" s="21">
        <v>33786</v>
      </c>
      <c r="D14" s="36">
        <v>300.1159</v>
      </c>
      <c r="E14" s="36">
        <f t="shared" si="0"/>
        <v>154.99692708145042</v>
      </c>
      <c r="F14" s="24">
        <v>0.105</v>
      </c>
      <c r="G14" s="40">
        <v>10.84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</row>
    <row r="15" spans="1:166" s="45" customFormat="1" ht="15">
      <c r="A15"/>
      <c r="B15" s="10">
        <v>32448</v>
      </c>
      <c r="C15" s="11">
        <v>34274</v>
      </c>
      <c r="D15" s="43">
        <v>5000.3629</v>
      </c>
      <c r="E15" s="36">
        <f t="shared" si="0"/>
        <v>2582.471917656112</v>
      </c>
      <c r="F15" s="24">
        <v>0.125</v>
      </c>
      <c r="G15" s="44">
        <v>13.24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</row>
    <row r="16" spans="1:166" s="45" customFormat="1" ht="15">
      <c r="A16"/>
      <c r="B16" s="10">
        <v>32464</v>
      </c>
      <c r="C16" s="11">
        <v>34290</v>
      </c>
      <c r="D16" s="43">
        <v>3500.1432</v>
      </c>
      <c r="E16" s="36">
        <f t="shared" si="0"/>
        <v>1807.6731034411523</v>
      </c>
      <c r="F16" s="24">
        <v>0.125</v>
      </c>
      <c r="G16" s="44">
        <v>12.83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</row>
    <row r="17" spans="2:7" ht="15">
      <c r="B17" s="10">
        <v>32509</v>
      </c>
      <c r="C17" s="11">
        <v>34335</v>
      </c>
      <c r="D17" s="43">
        <v>3110.6</v>
      </c>
      <c r="E17" s="36">
        <f t="shared" si="0"/>
        <v>1606.4908303077566</v>
      </c>
      <c r="F17" s="24">
        <v>0.125</v>
      </c>
      <c r="G17" s="44">
        <v>12.95</v>
      </c>
    </row>
    <row r="18" spans="2:7" ht="15">
      <c r="B18" s="11">
        <v>33239</v>
      </c>
      <c r="C18" s="11">
        <v>35065</v>
      </c>
      <c r="D18" s="43">
        <v>2000</v>
      </c>
      <c r="E18" s="36">
        <f t="shared" si="0"/>
        <v>1032.913798178973</v>
      </c>
      <c r="F18" s="24">
        <v>0.125</v>
      </c>
      <c r="G18" s="44">
        <v>14</v>
      </c>
    </row>
    <row r="19" spans="2:7" ht="15">
      <c r="B19" s="11">
        <v>33239</v>
      </c>
      <c r="C19" s="11">
        <v>35065</v>
      </c>
      <c r="D19" s="43">
        <v>3000.2</v>
      </c>
      <c r="E19" s="36">
        <f t="shared" si="0"/>
        <v>1549.4739886482773</v>
      </c>
      <c r="F19" s="24">
        <v>0.125</v>
      </c>
      <c r="G19" s="44">
        <v>14.06</v>
      </c>
    </row>
    <row r="20" spans="2:7" ht="15">
      <c r="B20" s="11">
        <v>33301</v>
      </c>
      <c r="C20" s="11">
        <v>35125</v>
      </c>
      <c r="D20" s="43">
        <v>4004.8</v>
      </c>
      <c r="E20" s="36">
        <f t="shared" si="0"/>
        <v>2068.3065894735755</v>
      </c>
      <c r="F20" s="24">
        <v>0.125</v>
      </c>
      <c r="G20" s="44">
        <v>13.76</v>
      </c>
    </row>
    <row r="21" spans="2:7" ht="15">
      <c r="B21" s="11">
        <v>33331</v>
      </c>
      <c r="C21" s="11">
        <v>35125</v>
      </c>
      <c r="D21" s="43">
        <v>3000</v>
      </c>
      <c r="E21" s="36">
        <f t="shared" si="0"/>
        <v>1549.3706972684595</v>
      </c>
      <c r="F21" s="24">
        <v>0.125</v>
      </c>
      <c r="G21" s="44">
        <v>13.44</v>
      </c>
    </row>
    <row r="22" spans="2:7" ht="15">
      <c r="B22" s="11">
        <v>33364</v>
      </c>
      <c r="C22" s="11">
        <v>35125</v>
      </c>
      <c r="D22" s="43">
        <v>4000</v>
      </c>
      <c r="E22" s="36">
        <f t="shared" si="0"/>
        <v>2065.827596357946</v>
      </c>
      <c r="F22" s="24">
        <v>0.125</v>
      </c>
      <c r="G22" s="44">
        <v>13.1</v>
      </c>
    </row>
    <row r="23" spans="2:7" ht="15">
      <c r="B23" s="11">
        <v>33394</v>
      </c>
      <c r="C23" s="11">
        <v>35217</v>
      </c>
      <c r="D23" s="43">
        <v>2000</v>
      </c>
      <c r="E23" s="36">
        <f t="shared" si="0"/>
        <v>1032.913798178973</v>
      </c>
      <c r="F23" s="14">
        <v>0.12</v>
      </c>
      <c r="G23" s="44">
        <v>12.26</v>
      </c>
    </row>
    <row r="24" spans="2:7" ht="15">
      <c r="B24" s="11">
        <v>33422</v>
      </c>
      <c r="C24" s="11">
        <v>35217</v>
      </c>
      <c r="D24" s="43">
        <v>3000</v>
      </c>
      <c r="E24" s="36">
        <f t="shared" si="0"/>
        <v>1549.3706972684595</v>
      </c>
      <c r="F24" s="14">
        <v>0.12</v>
      </c>
      <c r="G24" s="44">
        <v>13.41</v>
      </c>
    </row>
    <row r="25" spans="2:7" ht="15">
      <c r="B25" s="11">
        <v>33451</v>
      </c>
      <c r="C25" s="11">
        <v>35217</v>
      </c>
      <c r="D25" s="43">
        <v>3000</v>
      </c>
      <c r="E25" s="36">
        <f t="shared" si="0"/>
        <v>1549.3706972684595</v>
      </c>
      <c r="F25" s="14">
        <v>0.12</v>
      </c>
      <c r="G25" s="44">
        <v>13.52</v>
      </c>
    </row>
    <row r="26" spans="2:7" ht="15">
      <c r="B26" s="11">
        <v>33484</v>
      </c>
      <c r="C26" s="11">
        <v>35309</v>
      </c>
      <c r="D26" s="43">
        <v>4000</v>
      </c>
      <c r="E26" s="36">
        <f t="shared" si="0"/>
        <v>2065.827596357946</v>
      </c>
      <c r="F26" s="14">
        <v>0.12</v>
      </c>
      <c r="G26" s="44">
        <v>13.18</v>
      </c>
    </row>
    <row r="27" spans="2:7" ht="15">
      <c r="B27" s="11">
        <v>33514</v>
      </c>
      <c r="C27" s="11">
        <v>35309</v>
      </c>
      <c r="D27" s="43">
        <v>4000</v>
      </c>
      <c r="E27" s="36">
        <f t="shared" si="0"/>
        <v>2065.827596357946</v>
      </c>
      <c r="F27" s="14">
        <v>0.12</v>
      </c>
      <c r="G27" s="44">
        <v>12.83</v>
      </c>
    </row>
    <row r="28" spans="2:7" ht="15">
      <c r="B28" s="11">
        <v>33547</v>
      </c>
      <c r="C28" s="11">
        <v>35370</v>
      </c>
      <c r="D28" s="43">
        <v>4000</v>
      </c>
      <c r="E28" s="36">
        <f t="shared" si="0"/>
        <v>2065.827596357946</v>
      </c>
      <c r="F28" s="14">
        <v>0.12</v>
      </c>
      <c r="G28" s="44">
        <v>12.52</v>
      </c>
    </row>
    <row r="29" spans="2:7" ht="15">
      <c r="B29" s="11">
        <v>33576</v>
      </c>
      <c r="C29" s="11">
        <v>35370</v>
      </c>
      <c r="D29" s="43">
        <v>1500</v>
      </c>
      <c r="E29" s="36">
        <f t="shared" si="0"/>
        <v>774.6853486342297</v>
      </c>
      <c r="F29" s="14">
        <v>0.12</v>
      </c>
      <c r="G29" s="44">
        <v>12.89</v>
      </c>
    </row>
    <row r="30" spans="2:7" ht="15">
      <c r="B30" s="10">
        <v>33610</v>
      </c>
      <c r="C30" s="11">
        <v>35431</v>
      </c>
      <c r="D30" s="43">
        <v>3500</v>
      </c>
      <c r="E30" s="36">
        <f t="shared" si="0"/>
        <v>1807.5991468132027</v>
      </c>
      <c r="F30" s="14">
        <v>0.12</v>
      </c>
      <c r="G30" s="44">
        <v>12.64</v>
      </c>
    </row>
    <row r="31" spans="2:7" ht="15">
      <c r="B31" s="10">
        <v>33639</v>
      </c>
      <c r="C31" s="11">
        <v>35431</v>
      </c>
      <c r="D31" s="43">
        <v>3000</v>
      </c>
      <c r="E31" s="36">
        <f t="shared" si="0"/>
        <v>1549.3706972684595</v>
      </c>
      <c r="F31" s="14">
        <v>0.12</v>
      </c>
      <c r="G31" s="44">
        <v>12.52</v>
      </c>
    </row>
    <row r="32" spans="2:7" ht="15">
      <c r="B32" s="10">
        <v>33667</v>
      </c>
      <c r="C32" s="11">
        <v>35431</v>
      </c>
      <c r="D32" s="43">
        <v>3000</v>
      </c>
      <c r="E32" s="36">
        <f t="shared" si="0"/>
        <v>1549.3706972684595</v>
      </c>
      <c r="F32" s="14">
        <v>0.12</v>
      </c>
      <c r="G32" s="44">
        <v>12.5</v>
      </c>
    </row>
    <row r="33" spans="2:7" ht="15">
      <c r="B33" s="10">
        <v>33697</v>
      </c>
      <c r="C33" s="11">
        <v>35431</v>
      </c>
      <c r="D33" s="43">
        <v>6000</v>
      </c>
      <c r="E33" s="36">
        <f t="shared" si="0"/>
        <v>3098.741394536919</v>
      </c>
      <c r="F33" s="14">
        <v>0.12</v>
      </c>
      <c r="G33" s="44">
        <v>12.71</v>
      </c>
    </row>
    <row r="34" spans="2:7" ht="15">
      <c r="B34" s="10">
        <v>33729</v>
      </c>
      <c r="C34" s="11">
        <v>35551</v>
      </c>
      <c r="D34" s="43">
        <v>6000</v>
      </c>
      <c r="E34" s="36">
        <f t="shared" si="0"/>
        <v>3098.741394536919</v>
      </c>
      <c r="F34" s="14">
        <v>0.12</v>
      </c>
      <c r="G34" s="44">
        <v>12.71</v>
      </c>
    </row>
    <row r="35" spans="2:7" ht="15">
      <c r="B35" s="10">
        <v>33758</v>
      </c>
      <c r="C35" s="11">
        <v>35551</v>
      </c>
      <c r="D35" s="43">
        <v>4000</v>
      </c>
      <c r="E35" s="36">
        <f t="shared" si="0"/>
        <v>2065.827596357946</v>
      </c>
      <c r="F35" s="14">
        <v>0.12</v>
      </c>
      <c r="G35" s="44">
        <v>12.8</v>
      </c>
    </row>
    <row r="36" spans="2:7" ht="15">
      <c r="B36" s="10">
        <v>33791</v>
      </c>
      <c r="C36" s="11">
        <v>35551</v>
      </c>
      <c r="D36" s="43">
        <v>1500</v>
      </c>
      <c r="E36" s="36">
        <f aca="true" t="shared" si="1" ref="E36:E66">+D36/1.93627</f>
        <v>774.6853486342297</v>
      </c>
      <c r="F36" s="14">
        <v>0.12</v>
      </c>
      <c r="G36" s="44">
        <v>13.55</v>
      </c>
    </row>
    <row r="37" spans="2:7" ht="15">
      <c r="B37" s="10">
        <v>33851</v>
      </c>
      <c r="C37" s="11">
        <v>35674</v>
      </c>
      <c r="D37" s="43">
        <v>970</v>
      </c>
      <c r="E37" s="36">
        <f t="shared" si="1"/>
        <v>500.9631921168019</v>
      </c>
      <c r="F37" s="14">
        <v>0.12</v>
      </c>
      <c r="G37" s="44">
        <v>14.79</v>
      </c>
    </row>
    <row r="38" spans="2:7" ht="15">
      <c r="B38" s="10">
        <v>33883</v>
      </c>
      <c r="C38" s="11">
        <v>35674</v>
      </c>
      <c r="D38" s="43">
        <v>3000</v>
      </c>
      <c r="E38" s="36">
        <f t="shared" si="1"/>
        <v>1549.3706972684595</v>
      </c>
      <c r="F38" s="14">
        <v>0.12</v>
      </c>
      <c r="G38" s="44">
        <v>15.26</v>
      </c>
    </row>
    <row r="39" spans="2:7" ht="15">
      <c r="B39" s="10">
        <v>33912</v>
      </c>
      <c r="C39" s="11">
        <v>35674</v>
      </c>
      <c r="D39" s="43">
        <v>2000</v>
      </c>
      <c r="E39" s="36">
        <f t="shared" si="1"/>
        <v>1032.913798178973</v>
      </c>
      <c r="F39" s="14">
        <v>0.12</v>
      </c>
      <c r="G39" s="44">
        <v>13.93</v>
      </c>
    </row>
    <row r="40" spans="2:7" ht="15">
      <c r="B40" s="10">
        <v>33941</v>
      </c>
      <c r="C40" s="11">
        <v>35674</v>
      </c>
      <c r="D40" s="43">
        <v>1500</v>
      </c>
      <c r="E40" s="36">
        <f t="shared" si="1"/>
        <v>774.6853486342297</v>
      </c>
      <c r="F40" s="14">
        <v>0.12</v>
      </c>
      <c r="G40" s="44">
        <v>14.07</v>
      </c>
    </row>
    <row r="41" spans="2:7" ht="15">
      <c r="B41" s="10">
        <v>33976</v>
      </c>
      <c r="C41" s="11">
        <v>35796</v>
      </c>
      <c r="D41" s="43">
        <v>2000</v>
      </c>
      <c r="E41" s="36">
        <f t="shared" si="1"/>
        <v>1032.913798178973</v>
      </c>
      <c r="F41" s="14">
        <v>0.12</v>
      </c>
      <c r="G41" s="44">
        <v>13.78</v>
      </c>
    </row>
    <row r="42" spans="2:7" ht="15">
      <c r="B42" s="10">
        <v>33990</v>
      </c>
      <c r="C42" s="11">
        <v>35796</v>
      </c>
      <c r="D42" s="43">
        <v>1500</v>
      </c>
      <c r="E42" s="36">
        <f t="shared" si="1"/>
        <v>774.6853486342297</v>
      </c>
      <c r="F42" s="14">
        <v>0.12</v>
      </c>
      <c r="G42" s="44">
        <v>13.05</v>
      </c>
    </row>
    <row r="43" spans="2:7" ht="15">
      <c r="B43" s="10">
        <v>34003</v>
      </c>
      <c r="C43" s="11">
        <v>35796</v>
      </c>
      <c r="D43" s="43">
        <v>3000</v>
      </c>
      <c r="E43" s="36">
        <f t="shared" si="1"/>
        <v>1549.3706972684595</v>
      </c>
      <c r="F43" s="14">
        <v>0.12</v>
      </c>
      <c r="G43" s="44">
        <v>13.08</v>
      </c>
    </row>
    <row r="44" spans="2:7" ht="15">
      <c r="B44" s="10">
        <v>34017</v>
      </c>
      <c r="C44" s="11">
        <v>35796</v>
      </c>
      <c r="D44" s="43">
        <v>3000</v>
      </c>
      <c r="E44" s="36">
        <f t="shared" si="1"/>
        <v>1549.3706972684595</v>
      </c>
      <c r="F44" s="14">
        <v>0.12</v>
      </c>
      <c r="G44" s="44">
        <v>12.5</v>
      </c>
    </row>
    <row r="45" spans="2:7" ht="15">
      <c r="B45" s="10">
        <v>34030</v>
      </c>
      <c r="C45" s="11">
        <v>35855</v>
      </c>
      <c r="D45" s="43">
        <v>2500</v>
      </c>
      <c r="E45" s="36">
        <f t="shared" si="1"/>
        <v>1291.1422477237163</v>
      </c>
      <c r="F45" s="14">
        <v>0.115</v>
      </c>
      <c r="G45" s="44">
        <v>12.92</v>
      </c>
    </row>
    <row r="46" spans="2:7" ht="15">
      <c r="B46" s="10">
        <v>34045</v>
      </c>
      <c r="C46" s="11">
        <v>35855</v>
      </c>
      <c r="D46" s="43">
        <v>2500</v>
      </c>
      <c r="E46" s="36">
        <f t="shared" si="1"/>
        <v>1291.1422477237163</v>
      </c>
      <c r="F46" s="14">
        <v>0.115</v>
      </c>
      <c r="G46" s="44">
        <v>12.42</v>
      </c>
    </row>
    <row r="47" spans="2:7" ht="15">
      <c r="B47" s="10">
        <v>34061</v>
      </c>
      <c r="C47" s="11">
        <v>35855</v>
      </c>
      <c r="D47" s="43">
        <v>2500</v>
      </c>
      <c r="E47" s="36">
        <f t="shared" si="1"/>
        <v>1291.1422477237163</v>
      </c>
      <c r="F47" s="14">
        <v>0.115</v>
      </c>
      <c r="G47" s="44">
        <v>13.38</v>
      </c>
    </row>
    <row r="48" spans="2:7" ht="15">
      <c r="B48" s="10">
        <v>34093</v>
      </c>
      <c r="C48" s="11">
        <v>35916</v>
      </c>
      <c r="D48" s="43">
        <v>2500</v>
      </c>
      <c r="E48" s="36">
        <f t="shared" si="1"/>
        <v>1291.1422477237163</v>
      </c>
      <c r="F48" s="14">
        <v>0.115</v>
      </c>
      <c r="G48" s="44">
        <v>12.69</v>
      </c>
    </row>
    <row r="49" spans="2:7" ht="15">
      <c r="B49" s="10">
        <v>34107</v>
      </c>
      <c r="C49" s="11">
        <v>35916</v>
      </c>
      <c r="D49" s="43">
        <v>1500</v>
      </c>
      <c r="E49" s="36">
        <f t="shared" si="1"/>
        <v>774.6853486342297</v>
      </c>
      <c r="F49" s="14">
        <v>0.115</v>
      </c>
      <c r="G49" s="44">
        <v>11.83</v>
      </c>
    </row>
    <row r="50" spans="2:7" ht="15">
      <c r="B50" s="10">
        <v>34123</v>
      </c>
      <c r="C50" s="11">
        <v>35947</v>
      </c>
      <c r="D50" s="43">
        <v>1500</v>
      </c>
      <c r="E50" s="36">
        <f t="shared" si="1"/>
        <v>774.6853486342297</v>
      </c>
      <c r="F50" s="14">
        <v>0.11</v>
      </c>
      <c r="G50" s="44">
        <v>11.83</v>
      </c>
    </row>
    <row r="51" spans="2:7" ht="15">
      <c r="B51" s="10">
        <v>34138</v>
      </c>
      <c r="C51" s="11">
        <v>35947</v>
      </c>
      <c r="D51" s="43">
        <v>1000</v>
      </c>
      <c r="E51" s="36">
        <f t="shared" si="1"/>
        <v>516.4568990894865</v>
      </c>
      <c r="F51" s="14">
        <v>0.11</v>
      </c>
      <c r="G51" s="44">
        <v>11.09</v>
      </c>
    </row>
    <row r="52" spans="2:7" ht="15">
      <c r="B52" s="10">
        <v>34155</v>
      </c>
      <c r="C52" s="11">
        <v>35947</v>
      </c>
      <c r="D52" s="43">
        <v>3000</v>
      </c>
      <c r="E52" s="36">
        <f t="shared" si="1"/>
        <v>1549.3706972684595</v>
      </c>
      <c r="F52" s="14">
        <v>0.11</v>
      </c>
      <c r="G52" s="44">
        <v>10.57</v>
      </c>
    </row>
    <row r="53" spans="2:7" ht="15">
      <c r="B53" s="10">
        <v>34166</v>
      </c>
      <c r="C53" s="10">
        <v>35947</v>
      </c>
      <c r="D53" s="43">
        <v>1500</v>
      </c>
      <c r="E53" s="36">
        <f t="shared" si="1"/>
        <v>774.6853486342297</v>
      </c>
      <c r="F53" s="14">
        <v>0.11</v>
      </c>
      <c r="G53" s="44">
        <v>10.31</v>
      </c>
    </row>
    <row r="54" spans="2:7" ht="15">
      <c r="B54" s="10">
        <v>34184</v>
      </c>
      <c r="C54" s="10">
        <v>36008</v>
      </c>
      <c r="D54" s="46">
        <v>2452</v>
      </c>
      <c r="E54" s="36">
        <f t="shared" si="1"/>
        <v>1266.352316567421</v>
      </c>
      <c r="F54" s="20">
        <v>0.1</v>
      </c>
      <c r="G54" s="44">
        <v>9.97</v>
      </c>
    </row>
    <row r="55" spans="2:7" ht="15">
      <c r="B55" s="10">
        <v>34199</v>
      </c>
      <c r="C55" s="10">
        <v>36008</v>
      </c>
      <c r="D55" s="46">
        <v>1500</v>
      </c>
      <c r="E55" s="36">
        <f t="shared" si="1"/>
        <v>774.6853486342297</v>
      </c>
      <c r="F55" s="20">
        <v>0.1</v>
      </c>
      <c r="G55" s="44">
        <v>9</v>
      </c>
    </row>
    <row r="56" spans="2:7" ht="15">
      <c r="B56" s="10">
        <v>34214</v>
      </c>
      <c r="C56" s="10">
        <v>36008</v>
      </c>
      <c r="D56" s="46">
        <v>3500</v>
      </c>
      <c r="E56" s="36">
        <f t="shared" si="1"/>
        <v>1807.5991468132027</v>
      </c>
      <c r="F56" s="20">
        <v>0.1</v>
      </c>
      <c r="G56" s="44">
        <v>8.94</v>
      </c>
    </row>
    <row r="57" spans="2:7" ht="15">
      <c r="B57" s="10">
        <v>34228</v>
      </c>
      <c r="C57" s="10">
        <v>36008</v>
      </c>
      <c r="D57" s="46">
        <v>1500</v>
      </c>
      <c r="E57" s="36">
        <f t="shared" si="1"/>
        <v>774.6853486342297</v>
      </c>
      <c r="F57" s="20">
        <v>0.1</v>
      </c>
      <c r="G57" s="44">
        <v>8.67</v>
      </c>
    </row>
    <row r="58" spans="2:7" ht="15">
      <c r="B58" s="10">
        <v>34246</v>
      </c>
      <c r="C58" s="10">
        <v>36069</v>
      </c>
      <c r="D58" s="46">
        <v>3000</v>
      </c>
      <c r="E58" s="36">
        <f t="shared" si="1"/>
        <v>1549.3706972684595</v>
      </c>
      <c r="F58" s="20">
        <v>0.09</v>
      </c>
      <c r="G58" s="44">
        <v>8.58</v>
      </c>
    </row>
    <row r="59" spans="2:7" ht="15">
      <c r="B59" s="10">
        <v>34260</v>
      </c>
      <c r="C59" s="10">
        <v>36069</v>
      </c>
      <c r="D59" s="46">
        <v>2000</v>
      </c>
      <c r="E59" s="36">
        <f t="shared" si="1"/>
        <v>1032.913798178973</v>
      </c>
      <c r="F59" s="20">
        <v>0.09</v>
      </c>
      <c r="G59" s="44">
        <v>8.54</v>
      </c>
    </row>
    <row r="60" spans="2:7" ht="15">
      <c r="B60" s="10">
        <v>34276</v>
      </c>
      <c r="C60" s="10">
        <v>36069</v>
      </c>
      <c r="D60" s="46">
        <v>4000</v>
      </c>
      <c r="E60" s="36">
        <f t="shared" si="1"/>
        <v>2065.827596357946</v>
      </c>
      <c r="F60" s="20">
        <v>0.09</v>
      </c>
      <c r="G60" s="44">
        <v>8.59</v>
      </c>
    </row>
    <row r="61" spans="2:7" ht="15">
      <c r="B61" s="10">
        <v>34289</v>
      </c>
      <c r="C61" s="10">
        <v>36069</v>
      </c>
      <c r="D61" s="46">
        <v>2000</v>
      </c>
      <c r="E61" s="36">
        <f t="shared" si="1"/>
        <v>1032.913798178973</v>
      </c>
      <c r="F61" s="20">
        <v>0.09</v>
      </c>
      <c r="G61" s="44">
        <v>8.66</v>
      </c>
    </row>
    <row r="62" spans="2:7" ht="15">
      <c r="B62" s="10">
        <v>34304</v>
      </c>
      <c r="C62" s="10">
        <v>36069</v>
      </c>
      <c r="D62" s="46">
        <v>1500</v>
      </c>
      <c r="E62" s="36">
        <f t="shared" si="1"/>
        <v>774.6853486342297</v>
      </c>
      <c r="F62" s="20">
        <v>0.09</v>
      </c>
      <c r="G62" s="44">
        <v>9.15</v>
      </c>
    </row>
    <row r="63" spans="2:7" ht="15">
      <c r="B63" s="10">
        <v>34319</v>
      </c>
      <c r="C63" s="10">
        <v>36069</v>
      </c>
      <c r="D63" s="46">
        <v>1000</v>
      </c>
      <c r="E63" s="36">
        <f t="shared" si="1"/>
        <v>516.4568990894865</v>
      </c>
      <c r="F63" s="20">
        <v>0.09</v>
      </c>
      <c r="G63" s="44">
        <v>8.39</v>
      </c>
    </row>
    <row r="64" spans="2:7" ht="15">
      <c r="B64" s="10">
        <v>34337</v>
      </c>
      <c r="C64" s="10">
        <v>36161</v>
      </c>
      <c r="D64" s="46">
        <v>4500</v>
      </c>
      <c r="E64" s="36">
        <f t="shared" si="1"/>
        <v>2324.056045902689</v>
      </c>
      <c r="F64" s="20">
        <v>0.085</v>
      </c>
      <c r="G64" s="44">
        <v>8.18</v>
      </c>
    </row>
    <row r="65" spans="2:7" ht="15">
      <c r="B65" s="10">
        <v>34351</v>
      </c>
      <c r="C65" s="10">
        <v>36161</v>
      </c>
      <c r="D65" s="46">
        <v>3000</v>
      </c>
      <c r="E65" s="36">
        <f t="shared" si="1"/>
        <v>1549.3706972684595</v>
      </c>
      <c r="F65" s="20">
        <v>0.085</v>
      </c>
      <c r="G65" s="44">
        <v>8.07</v>
      </c>
    </row>
    <row r="66" spans="2:7" ht="15">
      <c r="B66" s="10">
        <v>34366</v>
      </c>
      <c r="C66" s="10">
        <v>36161</v>
      </c>
      <c r="D66" s="46">
        <v>4500</v>
      </c>
      <c r="E66" s="36">
        <f t="shared" si="1"/>
        <v>2324.056045902689</v>
      </c>
      <c r="F66" s="20">
        <v>0.085</v>
      </c>
      <c r="G66" s="44">
        <v>8.1</v>
      </c>
    </row>
    <row r="67" spans="2:7" ht="15">
      <c r="B67" s="10">
        <v>34381</v>
      </c>
      <c r="C67" s="10">
        <v>36161</v>
      </c>
      <c r="D67" s="46">
        <v>2500</v>
      </c>
      <c r="E67" s="36">
        <f aca="true" t="shared" si="2" ref="E67:E98">+D67/1.93627</f>
        <v>1291.1422477237163</v>
      </c>
      <c r="F67" s="20">
        <v>0.085</v>
      </c>
      <c r="G67" s="44">
        <v>8.19</v>
      </c>
    </row>
    <row r="68" spans="2:7" ht="15">
      <c r="B68" s="10">
        <v>34395</v>
      </c>
      <c r="C68" s="10">
        <v>36161</v>
      </c>
      <c r="D68" s="46">
        <v>4343</v>
      </c>
      <c r="E68" s="36">
        <f t="shared" si="2"/>
        <v>2242.97231274564</v>
      </c>
      <c r="F68" s="20">
        <v>0.085</v>
      </c>
      <c r="G68" s="44">
        <v>9.3</v>
      </c>
    </row>
    <row r="69" spans="2:7" ht="15">
      <c r="B69" s="10">
        <v>34410</v>
      </c>
      <c r="C69" s="10">
        <v>36161</v>
      </c>
      <c r="D69" s="46">
        <v>1000</v>
      </c>
      <c r="E69" s="36">
        <f t="shared" si="2"/>
        <v>516.4568990894865</v>
      </c>
      <c r="F69" s="20">
        <v>0.085</v>
      </c>
      <c r="G69" s="44">
        <v>9.01</v>
      </c>
    </row>
    <row r="70" spans="2:7" ht="15">
      <c r="B70" s="10">
        <v>34425</v>
      </c>
      <c r="C70" s="11">
        <v>36251</v>
      </c>
      <c r="D70" s="43">
        <v>1500</v>
      </c>
      <c r="E70" s="36">
        <f t="shared" si="2"/>
        <v>774.6853486342297</v>
      </c>
      <c r="F70" s="14">
        <v>0.085</v>
      </c>
      <c r="G70" s="44">
        <v>8.93</v>
      </c>
    </row>
    <row r="71" spans="2:7" ht="15">
      <c r="B71" s="10">
        <v>34443</v>
      </c>
      <c r="C71" s="11">
        <v>36251</v>
      </c>
      <c r="D71" s="43">
        <v>1500</v>
      </c>
      <c r="E71" s="36">
        <f t="shared" si="2"/>
        <v>774.6853486342297</v>
      </c>
      <c r="F71" s="14">
        <v>0.085</v>
      </c>
      <c r="G71" s="44">
        <v>8.37</v>
      </c>
    </row>
    <row r="72" spans="2:7" ht="15">
      <c r="B72" s="10">
        <v>34456</v>
      </c>
      <c r="C72" s="11">
        <v>36251</v>
      </c>
      <c r="D72" s="43">
        <v>4000</v>
      </c>
      <c r="E72" s="36">
        <f t="shared" si="2"/>
        <v>2065.827596357946</v>
      </c>
      <c r="F72" s="14">
        <v>0.085</v>
      </c>
      <c r="G72" s="44">
        <v>8.84</v>
      </c>
    </row>
    <row r="73" spans="2:7" ht="15">
      <c r="B73" s="10">
        <v>34472</v>
      </c>
      <c r="C73" s="11">
        <v>36251</v>
      </c>
      <c r="D73" s="43">
        <v>2000</v>
      </c>
      <c r="E73" s="36">
        <f t="shared" si="2"/>
        <v>1032.913798178973</v>
      </c>
      <c r="F73" s="14">
        <v>0.085</v>
      </c>
      <c r="G73" s="44">
        <v>8.84</v>
      </c>
    </row>
    <row r="74" spans="2:7" ht="15">
      <c r="B74" s="10">
        <v>34486</v>
      </c>
      <c r="C74" s="11">
        <v>36251</v>
      </c>
      <c r="D74" s="43">
        <v>2000</v>
      </c>
      <c r="E74" s="36">
        <f t="shared" si="2"/>
        <v>1032.913798178973</v>
      </c>
      <c r="F74" s="14">
        <v>0.085</v>
      </c>
      <c r="G74" s="44">
        <v>9.46</v>
      </c>
    </row>
    <row r="75" spans="2:7" ht="15">
      <c r="B75" s="10">
        <v>34501</v>
      </c>
      <c r="C75" s="11">
        <v>36251</v>
      </c>
      <c r="D75" s="43">
        <v>1500</v>
      </c>
      <c r="E75" s="36">
        <f t="shared" si="2"/>
        <v>774.6853486342297</v>
      </c>
      <c r="F75" s="14">
        <v>0.085</v>
      </c>
      <c r="G75" s="44">
        <v>10.06</v>
      </c>
    </row>
    <row r="76" spans="2:7" ht="15">
      <c r="B76" s="10">
        <v>34519</v>
      </c>
      <c r="C76" s="11">
        <v>36251</v>
      </c>
      <c r="D76" s="43">
        <v>2000</v>
      </c>
      <c r="E76" s="36">
        <f t="shared" si="2"/>
        <v>1032.913798178973</v>
      </c>
      <c r="F76" s="14">
        <v>0.085</v>
      </c>
      <c r="G76" s="44">
        <v>10.57</v>
      </c>
    </row>
    <row r="77" spans="2:7" ht="15">
      <c r="B77" s="10">
        <v>34534</v>
      </c>
      <c r="C77" s="11">
        <v>36251</v>
      </c>
      <c r="D77" s="43">
        <v>1000</v>
      </c>
      <c r="E77" s="36">
        <f t="shared" si="2"/>
        <v>516.4568990894865</v>
      </c>
      <c r="F77" s="14">
        <v>0.085</v>
      </c>
      <c r="G77" s="44">
        <v>10.14</v>
      </c>
    </row>
    <row r="78" spans="2:7" ht="15">
      <c r="B78" s="10">
        <v>34548</v>
      </c>
      <c r="C78" s="10">
        <v>36373</v>
      </c>
      <c r="D78" s="46">
        <v>1500</v>
      </c>
      <c r="E78" s="36">
        <f t="shared" si="2"/>
        <v>774.6853486342297</v>
      </c>
      <c r="F78" s="20">
        <v>0.085</v>
      </c>
      <c r="G78" s="44">
        <v>10.78</v>
      </c>
    </row>
    <row r="79" spans="2:7" ht="15">
      <c r="B79" s="10">
        <v>34568</v>
      </c>
      <c r="C79" s="10">
        <v>36373</v>
      </c>
      <c r="D79" s="46">
        <v>1650</v>
      </c>
      <c r="E79" s="36">
        <f t="shared" si="2"/>
        <v>852.1538834976527</v>
      </c>
      <c r="F79" s="20">
        <v>0.085</v>
      </c>
      <c r="G79" s="44">
        <v>12.49</v>
      </c>
    </row>
    <row r="80" spans="2:7" ht="15">
      <c r="B80" s="10">
        <v>34579</v>
      </c>
      <c r="C80" s="10">
        <v>36373</v>
      </c>
      <c r="D80" s="46">
        <v>411</v>
      </c>
      <c r="E80" s="36">
        <f t="shared" si="2"/>
        <v>212.26378552577896</v>
      </c>
      <c r="F80" s="20">
        <v>0.085</v>
      </c>
      <c r="G80" s="44">
        <v>11.35</v>
      </c>
    </row>
    <row r="81" spans="2:7" ht="15">
      <c r="B81" s="10">
        <v>34579</v>
      </c>
      <c r="C81" s="10">
        <v>36373</v>
      </c>
      <c r="D81" s="46">
        <v>2000</v>
      </c>
      <c r="E81" s="36">
        <f t="shared" si="2"/>
        <v>1032.913798178973</v>
      </c>
      <c r="F81" s="20">
        <v>0.085</v>
      </c>
      <c r="G81" s="44">
        <v>11.93</v>
      </c>
    </row>
    <row r="82" spans="2:7" ht="15">
      <c r="B82" s="10">
        <v>34596</v>
      </c>
      <c r="C82" s="10">
        <v>36373</v>
      </c>
      <c r="D82" s="46">
        <v>2200</v>
      </c>
      <c r="E82" s="36">
        <f t="shared" si="2"/>
        <v>1136.2051779968704</v>
      </c>
      <c r="F82" s="20">
        <v>0.085</v>
      </c>
      <c r="G82" s="44">
        <v>12.14</v>
      </c>
    </row>
    <row r="83" spans="2:7" ht="15">
      <c r="B83" s="10">
        <v>34611</v>
      </c>
      <c r="C83" s="10">
        <v>36373</v>
      </c>
      <c r="D83" s="46">
        <v>2000</v>
      </c>
      <c r="E83" s="36">
        <f t="shared" si="2"/>
        <v>1032.913798178973</v>
      </c>
      <c r="F83" s="20">
        <v>0.085</v>
      </c>
      <c r="G83" s="44">
        <v>11.89</v>
      </c>
    </row>
    <row r="84" spans="2:7" ht="15">
      <c r="B84" s="10">
        <v>34624</v>
      </c>
      <c r="C84" s="10">
        <v>36373</v>
      </c>
      <c r="D84" s="46">
        <v>1100</v>
      </c>
      <c r="E84" s="36">
        <f t="shared" si="2"/>
        <v>568.1025889984352</v>
      </c>
      <c r="F84" s="20">
        <v>0.085</v>
      </c>
      <c r="G84" s="44">
        <v>12.07</v>
      </c>
    </row>
    <row r="85" spans="2:7" ht="15">
      <c r="B85" s="10">
        <v>34641</v>
      </c>
      <c r="C85" s="10">
        <v>36373</v>
      </c>
      <c r="D85" s="46">
        <v>2200</v>
      </c>
      <c r="E85" s="36">
        <f t="shared" si="2"/>
        <v>1136.2051779968704</v>
      </c>
      <c r="F85" s="20">
        <v>0.085</v>
      </c>
      <c r="G85" s="44">
        <v>11.89</v>
      </c>
    </row>
    <row r="86" spans="2:7" ht="15">
      <c r="B86" s="10">
        <v>34656</v>
      </c>
      <c r="C86" s="10">
        <v>36373</v>
      </c>
      <c r="D86" s="46">
        <v>1630</v>
      </c>
      <c r="E86" s="36">
        <f t="shared" si="2"/>
        <v>841.824745515863</v>
      </c>
      <c r="F86" s="20">
        <v>0.085</v>
      </c>
      <c r="G86" s="44">
        <v>11.64</v>
      </c>
    </row>
    <row r="87" spans="2:7" ht="15">
      <c r="B87" s="10">
        <v>34670</v>
      </c>
      <c r="C87" s="10">
        <v>36373</v>
      </c>
      <c r="D87" s="46">
        <v>1500</v>
      </c>
      <c r="E87" s="36">
        <f t="shared" si="2"/>
        <v>774.6853486342297</v>
      </c>
      <c r="F87" s="20">
        <v>0.085</v>
      </c>
      <c r="G87" s="44">
        <v>11.81</v>
      </c>
    </row>
    <row r="88" spans="2:7" ht="15">
      <c r="B88" s="10">
        <v>34684</v>
      </c>
      <c r="C88" s="10">
        <v>36373</v>
      </c>
      <c r="D88" s="46">
        <v>1000</v>
      </c>
      <c r="E88" s="36">
        <f t="shared" si="2"/>
        <v>516.4568990894865</v>
      </c>
      <c r="F88" s="20">
        <v>0.085</v>
      </c>
      <c r="G88" s="44">
        <v>12.14</v>
      </c>
    </row>
    <row r="89" spans="2:7" ht="15">
      <c r="B89" s="10">
        <v>34702</v>
      </c>
      <c r="C89" s="10">
        <v>36495</v>
      </c>
      <c r="D89" s="46">
        <v>1650</v>
      </c>
      <c r="E89" s="36">
        <f t="shared" si="2"/>
        <v>852.1538834976527</v>
      </c>
      <c r="F89" s="20">
        <v>0.095</v>
      </c>
      <c r="G89" s="44">
        <v>12.17</v>
      </c>
    </row>
    <row r="90" spans="2:7" ht="15">
      <c r="B90" s="10">
        <v>34718</v>
      </c>
      <c r="C90" s="10">
        <v>36495</v>
      </c>
      <c r="D90" s="46">
        <v>1507</v>
      </c>
      <c r="E90" s="36">
        <f t="shared" si="2"/>
        <v>778.3005469278562</v>
      </c>
      <c r="F90" s="20">
        <v>0.095</v>
      </c>
      <c r="G90" s="44">
        <v>11.99</v>
      </c>
    </row>
    <row r="91" spans="2:7" ht="15">
      <c r="B91" s="10">
        <v>34732</v>
      </c>
      <c r="C91" s="10">
        <v>36495</v>
      </c>
      <c r="D91" s="46">
        <v>2200</v>
      </c>
      <c r="E91" s="36">
        <f t="shared" si="2"/>
        <v>1136.2051779968704</v>
      </c>
      <c r="F91" s="20">
        <v>0.095</v>
      </c>
      <c r="G91" s="44">
        <v>12.11</v>
      </c>
    </row>
    <row r="92" spans="2:7" ht="15">
      <c r="B92" s="10">
        <v>34750</v>
      </c>
      <c r="C92" s="10">
        <v>36495</v>
      </c>
      <c r="D92" s="46">
        <v>1500</v>
      </c>
      <c r="E92" s="36">
        <f t="shared" si="2"/>
        <v>774.6853486342297</v>
      </c>
      <c r="F92" s="20">
        <v>0.095</v>
      </c>
      <c r="G92" s="44">
        <v>12.07</v>
      </c>
    </row>
    <row r="93" spans="2:7" ht="15">
      <c r="B93" s="10">
        <v>34760</v>
      </c>
      <c r="C93" s="10">
        <v>36495</v>
      </c>
      <c r="D93" s="46">
        <v>2750</v>
      </c>
      <c r="E93" s="36">
        <f t="shared" si="2"/>
        <v>1420.2564724960878</v>
      </c>
      <c r="F93" s="20">
        <v>0.095</v>
      </c>
      <c r="G93" s="44">
        <v>12.73</v>
      </c>
    </row>
    <row r="94" spans="2:7" ht="15">
      <c r="B94" s="10">
        <v>34778</v>
      </c>
      <c r="C94" s="10">
        <v>36495</v>
      </c>
      <c r="D94" s="46">
        <v>1000</v>
      </c>
      <c r="E94" s="36">
        <f t="shared" si="2"/>
        <v>516.4568990894865</v>
      </c>
      <c r="F94" s="20">
        <v>0.095</v>
      </c>
      <c r="G94" s="44">
        <v>13.19</v>
      </c>
    </row>
    <row r="95" spans="2:7" ht="15">
      <c r="B95" s="10">
        <v>34793</v>
      </c>
      <c r="C95" s="10">
        <v>36495</v>
      </c>
      <c r="D95" s="46">
        <v>1047</v>
      </c>
      <c r="E95" s="36">
        <f t="shared" si="2"/>
        <v>540.7303733466923</v>
      </c>
      <c r="F95" s="20">
        <v>0.095</v>
      </c>
      <c r="G95" s="44">
        <v>13.24</v>
      </c>
    </row>
    <row r="96" spans="2:7" ht="15">
      <c r="B96" s="10">
        <v>34809</v>
      </c>
      <c r="C96" s="10">
        <v>36495</v>
      </c>
      <c r="D96" s="46">
        <v>1084</v>
      </c>
      <c r="E96" s="36">
        <f t="shared" si="2"/>
        <v>559.8392786130033</v>
      </c>
      <c r="F96" s="20">
        <v>0.095</v>
      </c>
      <c r="G96" s="44">
        <v>13.12</v>
      </c>
    </row>
    <row r="97" spans="2:7" ht="15">
      <c r="B97" s="10">
        <v>34822</v>
      </c>
      <c r="C97" s="10">
        <v>36617</v>
      </c>
      <c r="D97" s="46">
        <v>2151</v>
      </c>
      <c r="E97" s="36">
        <f t="shared" si="2"/>
        <v>1110.8987899414856</v>
      </c>
      <c r="F97" s="20">
        <v>0.105</v>
      </c>
      <c r="G97" s="44">
        <v>12.64</v>
      </c>
    </row>
    <row r="98" spans="2:7" ht="15">
      <c r="B98" s="10">
        <v>34837</v>
      </c>
      <c r="C98" s="10">
        <v>36617</v>
      </c>
      <c r="D98" s="46">
        <v>1500.5</v>
      </c>
      <c r="E98" s="36">
        <f t="shared" si="2"/>
        <v>774.9435770837745</v>
      </c>
      <c r="F98" s="20">
        <v>0.105</v>
      </c>
      <c r="G98" s="44">
        <v>11.54</v>
      </c>
    </row>
    <row r="99" spans="2:7" ht="15">
      <c r="B99" s="10">
        <v>34852</v>
      </c>
      <c r="C99" s="10">
        <v>36617</v>
      </c>
      <c r="D99" s="46">
        <v>1500</v>
      </c>
      <c r="E99" s="36">
        <f aca="true" t="shared" si="3" ref="E99:E130">+D99/1.93627</f>
        <v>774.6853486342297</v>
      </c>
      <c r="F99" s="20">
        <v>0.105</v>
      </c>
      <c r="G99" s="44">
        <v>11.81</v>
      </c>
    </row>
    <row r="100" spans="2:7" ht="15">
      <c r="B100" s="10">
        <v>34870</v>
      </c>
      <c r="C100" s="10">
        <v>36617</v>
      </c>
      <c r="D100" s="46">
        <v>1090</v>
      </c>
      <c r="E100" s="36">
        <f t="shared" si="3"/>
        <v>562.9380200075403</v>
      </c>
      <c r="F100" s="20">
        <v>0.105</v>
      </c>
      <c r="G100" s="44">
        <v>12.32</v>
      </c>
    </row>
    <row r="101" spans="2:7" ht="15">
      <c r="B101" s="10">
        <v>34884</v>
      </c>
      <c r="C101" s="10">
        <v>36617</v>
      </c>
      <c r="D101" s="46">
        <v>1650</v>
      </c>
      <c r="E101" s="36">
        <f t="shared" si="3"/>
        <v>852.1538834976527</v>
      </c>
      <c r="F101" s="20">
        <v>0.105</v>
      </c>
      <c r="G101" s="44">
        <v>12.4</v>
      </c>
    </row>
    <row r="102" spans="2:7" ht="15">
      <c r="B102" s="10">
        <v>34899</v>
      </c>
      <c r="C102" s="10">
        <v>36617</v>
      </c>
      <c r="D102" s="46">
        <v>1650</v>
      </c>
      <c r="E102" s="36">
        <f t="shared" si="3"/>
        <v>852.1538834976527</v>
      </c>
      <c r="F102" s="20">
        <v>0.105</v>
      </c>
      <c r="G102" s="44">
        <v>11.96</v>
      </c>
    </row>
    <row r="103" spans="2:7" ht="15">
      <c r="B103" s="10">
        <v>34913</v>
      </c>
      <c r="C103" s="10">
        <v>36722</v>
      </c>
      <c r="D103" s="46">
        <v>1650</v>
      </c>
      <c r="E103" s="36">
        <f t="shared" si="3"/>
        <v>852.1538834976527</v>
      </c>
      <c r="F103" s="20">
        <v>0.105</v>
      </c>
      <c r="G103" s="44">
        <v>11.75</v>
      </c>
    </row>
    <row r="104" spans="2:7" ht="15">
      <c r="B104" s="10">
        <v>34932</v>
      </c>
      <c r="C104" s="10">
        <v>36722</v>
      </c>
      <c r="D104" s="46">
        <v>1000.7</v>
      </c>
      <c r="E104" s="36">
        <f t="shared" si="3"/>
        <v>516.8184189188491</v>
      </c>
      <c r="F104" s="20">
        <v>0.105</v>
      </c>
      <c r="G104" s="44">
        <v>11.26</v>
      </c>
    </row>
    <row r="105" spans="2:7" ht="15">
      <c r="B105" s="10">
        <v>34946</v>
      </c>
      <c r="C105" s="10">
        <v>36722</v>
      </c>
      <c r="D105" s="46">
        <v>1623</v>
      </c>
      <c r="E105" s="36">
        <f t="shared" si="3"/>
        <v>838.2095472222366</v>
      </c>
      <c r="F105" s="20">
        <v>0.105</v>
      </c>
      <c r="G105" s="44">
        <v>11.35</v>
      </c>
    </row>
    <row r="106" spans="2:7" ht="15">
      <c r="B106" s="10">
        <v>34962</v>
      </c>
      <c r="C106" s="10">
        <v>36722</v>
      </c>
      <c r="D106" s="46">
        <v>1500.5</v>
      </c>
      <c r="E106" s="36">
        <f t="shared" si="3"/>
        <v>774.9435770837745</v>
      </c>
      <c r="F106" s="20">
        <v>0.105</v>
      </c>
      <c r="G106" s="44">
        <v>10.82</v>
      </c>
    </row>
    <row r="107" spans="2:7" ht="15">
      <c r="B107" s="10">
        <v>34975</v>
      </c>
      <c r="C107" s="10">
        <v>36722</v>
      </c>
      <c r="D107" s="46">
        <v>2200</v>
      </c>
      <c r="E107" s="36">
        <f t="shared" si="3"/>
        <v>1136.2051779968704</v>
      </c>
      <c r="F107" s="20">
        <v>0.105</v>
      </c>
      <c r="G107" s="44">
        <v>11.41</v>
      </c>
    </row>
    <row r="108" spans="2:7" ht="15">
      <c r="B108" s="10">
        <v>34991</v>
      </c>
      <c r="C108" s="10">
        <v>36722</v>
      </c>
      <c r="D108" s="46">
        <v>1500</v>
      </c>
      <c r="E108" s="36">
        <f t="shared" si="3"/>
        <v>774.6853486342297</v>
      </c>
      <c r="F108" s="20">
        <v>0.105</v>
      </c>
      <c r="G108" s="44">
        <v>11.28</v>
      </c>
    </row>
    <row r="109" spans="2:7" ht="15">
      <c r="B109" s="10">
        <v>35006</v>
      </c>
      <c r="C109" s="10">
        <v>36831</v>
      </c>
      <c r="D109" s="46">
        <v>1538</v>
      </c>
      <c r="E109" s="36">
        <f t="shared" si="3"/>
        <v>794.3107107996302</v>
      </c>
      <c r="F109" s="20">
        <v>0.105</v>
      </c>
      <c r="G109" s="44">
        <v>11.2</v>
      </c>
    </row>
    <row r="110" spans="2:7" ht="15">
      <c r="B110" s="10">
        <v>35023</v>
      </c>
      <c r="C110" s="10">
        <v>36831</v>
      </c>
      <c r="D110" s="46">
        <v>1500.1</v>
      </c>
      <c r="E110" s="36">
        <f t="shared" si="3"/>
        <v>774.7369943241387</v>
      </c>
      <c r="F110" s="20">
        <v>0.105</v>
      </c>
      <c r="G110" s="44">
        <v>10.96</v>
      </c>
    </row>
    <row r="111" spans="2:7" ht="15">
      <c r="B111" s="10">
        <v>35037</v>
      </c>
      <c r="C111" s="10">
        <v>36831</v>
      </c>
      <c r="D111" s="46">
        <v>1650</v>
      </c>
      <c r="E111" s="36">
        <f t="shared" si="3"/>
        <v>852.1538834976527</v>
      </c>
      <c r="F111" s="20">
        <v>0.105</v>
      </c>
      <c r="G111" s="44">
        <v>11.01</v>
      </c>
    </row>
    <row r="112" spans="2:7" ht="15">
      <c r="B112" s="10">
        <v>35052</v>
      </c>
      <c r="C112" s="10">
        <v>36831</v>
      </c>
      <c r="D112" s="46">
        <v>1100</v>
      </c>
      <c r="E112" s="36">
        <f t="shared" si="3"/>
        <v>568.1025889984352</v>
      </c>
      <c r="F112" s="20">
        <v>0.105</v>
      </c>
      <c r="G112" s="44">
        <v>10.66</v>
      </c>
    </row>
    <row r="113" spans="2:7" ht="15">
      <c r="B113" s="10">
        <v>35067</v>
      </c>
      <c r="C113" s="10">
        <v>36831</v>
      </c>
      <c r="D113" s="46">
        <v>2750</v>
      </c>
      <c r="E113" s="36">
        <f t="shared" si="3"/>
        <v>1420.2564724960878</v>
      </c>
      <c r="F113" s="20">
        <v>0.105</v>
      </c>
      <c r="G113" s="44">
        <v>10.37</v>
      </c>
    </row>
    <row r="114" spans="2:7" ht="15">
      <c r="B114" s="10">
        <v>35082</v>
      </c>
      <c r="C114" s="10">
        <v>36831</v>
      </c>
      <c r="D114" s="46">
        <v>1650</v>
      </c>
      <c r="E114" s="36">
        <f t="shared" si="3"/>
        <v>852.1538834976527</v>
      </c>
      <c r="F114" s="20">
        <v>0.105</v>
      </c>
      <c r="G114" s="44">
        <v>9.8</v>
      </c>
    </row>
    <row r="115" spans="2:7" ht="15">
      <c r="B115" s="10">
        <v>35097</v>
      </c>
      <c r="C115" s="10">
        <v>36923</v>
      </c>
      <c r="D115" s="46">
        <v>2200</v>
      </c>
      <c r="E115" s="36">
        <f t="shared" si="3"/>
        <v>1136.2051779968704</v>
      </c>
      <c r="F115" s="20">
        <v>0.095</v>
      </c>
      <c r="G115" s="44">
        <v>9.42</v>
      </c>
    </row>
    <row r="116" spans="2:7" ht="15">
      <c r="B116" s="10">
        <v>35115</v>
      </c>
      <c r="C116" s="10">
        <v>36923</v>
      </c>
      <c r="D116" s="46">
        <v>2000</v>
      </c>
      <c r="E116" s="36">
        <f t="shared" si="3"/>
        <v>1032.913798178973</v>
      </c>
      <c r="F116" s="20">
        <v>0.095</v>
      </c>
      <c r="G116" s="44">
        <v>10.08</v>
      </c>
    </row>
    <row r="117" spans="2:7" ht="15">
      <c r="B117" s="10">
        <v>35128</v>
      </c>
      <c r="C117" s="10">
        <v>36923</v>
      </c>
      <c r="D117" s="46">
        <v>3000</v>
      </c>
      <c r="E117" s="36">
        <f t="shared" si="3"/>
        <v>1549.3706972684595</v>
      </c>
      <c r="F117" s="20">
        <v>0.095</v>
      </c>
      <c r="G117" s="44">
        <v>9.73</v>
      </c>
    </row>
    <row r="118" spans="2:7" ht="15">
      <c r="B118" s="10">
        <v>35144</v>
      </c>
      <c r="C118" s="10">
        <v>36923</v>
      </c>
      <c r="D118" s="46">
        <v>2200</v>
      </c>
      <c r="E118" s="36">
        <f t="shared" si="3"/>
        <v>1136.2051779968704</v>
      </c>
      <c r="F118" s="20">
        <v>0.095</v>
      </c>
      <c r="G118" s="44">
        <v>10.08</v>
      </c>
    </row>
    <row r="119" spans="2:7" ht="15">
      <c r="B119" s="10">
        <v>35157</v>
      </c>
      <c r="C119" s="10">
        <v>36923</v>
      </c>
      <c r="D119" s="46">
        <v>2200</v>
      </c>
      <c r="E119" s="36">
        <f t="shared" si="3"/>
        <v>1136.2051779968704</v>
      </c>
      <c r="F119" s="20">
        <v>0.095</v>
      </c>
      <c r="G119" s="44">
        <v>10.26</v>
      </c>
    </row>
    <row r="120" spans="2:7" ht="15">
      <c r="B120" s="10">
        <v>35174</v>
      </c>
      <c r="C120" s="10">
        <v>36923</v>
      </c>
      <c r="D120" s="46">
        <v>2001</v>
      </c>
      <c r="E120" s="36">
        <f t="shared" si="3"/>
        <v>1033.4302550780626</v>
      </c>
      <c r="F120" s="20">
        <v>0.095</v>
      </c>
      <c r="G120" s="44">
        <v>9.8</v>
      </c>
    </row>
    <row r="121" spans="2:7" ht="15">
      <c r="B121" s="10">
        <v>35188</v>
      </c>
      <c r="C121" s="10">
        <v>37012</v>
      </c>
      <c r="D121" s="46">
        <v>2746</v>
      </c>
      <c r="E121" s="36">
        <f t="shared" si="3"/>
        <v>1418.19064489973</v>
      </c>
      <c r="F121" s="20">
        <v>0.095</v>
      </c>
      <c r="G121" s="44">
        <v>9</v>
      </c>
    </row>
    <row r="122" spans="2:7" ht="15">
      <c r="B122" s="10">
        <v>35202</v>
      </c>
      <c r="C122" s="10">
        <v>37012</v>
      </c>
      <c r="D122" s="46">
        <v>2637</v>
      </c>
      <c r="E122" s="36">
        <f t="shared" si="3"/>
        <v>1361.8968428989758</v>
      </c>
      <c r="F122" s="20">
        <v>0.095</v>
      </c>
      <c r="G122" s="44">
        <v>8.99</v>
      </c>
    </row>
    <row r="123" spans="2:7" ht="15">
      <c r="B123" s="10">
        <v>35220</v>
      </c>
      <c r="C123" s="10">
        <v>37012</v>
      </c>
      <c r="D123" s="46">
        <v>2500.6</v>
      </c>
      <c r="E123" s="36">
        <f t="shared" si="3"/>
        <v>1291.4521218631699</v>
      </c>
      <c r="F123" s="20">
        <v>0.095</v>
      </c>
      <c r="G123" s="44">
        <v>8.87</v>
      </c>
    </row>
    <row r="124" spans="2:7" ht="15">
      <c r="B124" s="10">
        <v>35234</v>
      </c>
      <c r="C124" s="10">
        <v>37012</v>
      </c>
      <c r="D124" s="46">
        <v>2200</v>
      </c>
      <c r="E124" s="36">
        <f t="shared" si="3"/>
        <v>1136.2051779968704</v>
      </c>
      <c r="F124" s="20">
        <v>0.095</v>
      </c>
      <c r="G124" s="44">
        <v>9.01</v>
      </c>
    </row>
    <row r="125" spans="2:7" ht="15">
      <c r="B125" s="10">
        <v>35248</v>
      </c>
      <c r="C125" s="10">
        <v>37073</v>
      </c>
      <c r="D125" s="46">
        <v>2200</v>
      </c>
      <c r="E125" s="36">
        <f t="shared" si="3"/>
        <v>1136.2051779968704</v>
      </c>
      <c r="F125" s="20">
        <v>0.0825</v>
      </c>
      <c r="G125" s="44">
        <v>8.56</v>
      </c>
    </row>
    <row r="126" spans="2:7" ht="15">
      <c r="B126" s="10">
        <v>35265</v>
      </c>
      <c r="C126" s="10">
        <v>37073</v>
      </c>
      <c r="D126" s="46">
        <v>1500</v>
      </c>
      <c r="E126" s="46">
        <f t="shared" si="3"/>
        <v>774.6853486342297</v>
      </c>
      <c r="F126" s="20">
        <v>0.0825</v>
      </c>
      <c r="G126" s="44">
        <v>8.69</v>
      </c>
    </row>
    <row r="127" spans="2:7" ht="15">
      <c r="B127" s="10">
        <v>35282</v>
      </c>
      <c r="C127" s="10">
        <v>37073</v>
      </c>
      <c r="D127" s="46">
        <v>2200</v>
      </c>
      <c r="E127" s="46">
        <f t="shared" si="3"/>
        <v>1136.2051779968704</v>
      </c>
      <c r="F127" s="20">
        <v>0.0825</v>
      </c>
      <c r="G127" s="44">
        <v>8.61</v>
      </c>
    </row>
    <row r="128" spans="2:7" ht="15">
      <c r="B128" s="10">
        <v>35299</v>
      </c>
      <c r="C128" s="10">
        <v>37073</v>
      </c>
      <c r="D128" s="46">
        <v>1500</v>
      </c>
      <c r="E128" s="46">
        <f t="shared" si="3"/>
        <v>774.6853486342297</v>
      </c>
      <c r="F128" s="20">
        <v>0.0825</v>
      </c>
      <c r="G128" s="44">
        <v>8.67</v>
      </c>
    </row>
    <row r="129" spans="2:7" ht="15">
      <c r="B129" s="10">
        <v>35311</v>
      </c>
      <c r="C129" s="10">
        <v>37073</v>
      </c>
      <c r="D129" s="46">
        <v>2613</v>
      </c>
      <c r="E129" s="46">
        <f t="shared" si="3"/>
        <v>1349.5018773208283</v>
      </c>
      <c r="F129" s="20">
        <v>0.0825</v>
      </c>
      <c r="G129" s="44">
        <v>8.68</v>
      </c>
    </row>
    <row r="130" spans="2:7" ht="15">
      <c r="B130" s="10">
        <v>35325</v>
      </c>
      <c r="C130" s="10">
        <v>37073</v>
      </c>
      <c r="D130" s="46">
        <v>2200</v>
      </c>
      <c r="E130" s="46">
        <f t="shared" si="3"/>
        <v>1136.2051779968704</v>
      </c>
      <c r="F130" s="20">
        <v>0.0825</v>
      </c>
      <c r="G130" s="44">
        <v>8.36</v>
      </c>
    </row>
    <row r="131" spans="2:7" ht="15">
      <c r="B131" s="10">
        <v>35340</v>
      </c>
      <c r="C131" s="10">
        <v>37149</v>
      </c>
      <c r="D131" s="46">
        <v>2743</v>
      </c>
      <c r="E131" s="46">
        <f aca="true" t="shared" si="4" ref="E131:E162">+D131/1.93627</f>
        <v>1416.6412742024615</v>
      </c>
      <c r="F131" s="20">
        <v>0.0775</v>
      </c>
      <c r="G131" s="44">
        <v>7.71</v>
      </c>
    </row>
    <row r="132" spans="2:7" ht="15">
      <c r="B132" s="10">
        <v>35356</v>
      </c>
      <c r="C132" s="10">
        <v>37149</v>
      </c>
      <c r="D132" s="46">
        <v>2005</v>
      </c>
      <c r="E132" s="46">
        <f t="shared" si="4"/>
        <v>1035.4960826744204</v>
      </c>
      <c r="F132" s="20">
        <v>0.0775</v>
      </c>
      <c r="G132" s="44">
        <v>7.36</v>
      </c>
    </row>
    <row r="133" spans="2:7" ht="15">
      <c r="B133" s="10">
        <v>35374</v>
      </c>
      <c r="C133" s="10">
        <v>37149</v>
      </c>
      <c r="D133" s="46">
        <v>2000</v>
      </c>
      <c r="E133" s="46">
        <f t="shared" si="4"/>
        <v>1032.913798178973</v>
      </c>
      <c r="F133" s="20">
        <v>0.0775</v>
      </c>
      <c r="G133" s="44">
        <v>7.09</v>
      </c>
    </row>
    <row r="134" spans="2:7" ht="15">
      <c r="B134" s="10">
        <v>35389</v>
      </c>
      <c r="C134" s="10">
        <v>37149</v>
      </c>
      <c r="D134" s="46">
        <v>2000.1</v>
      </c>
      <c r="E134" s="46">
        <f t="shared" si="4"/>
        <v>1032.965443868882</v>
      </c>
      <c r="F134" s="20">
        <v>0.0775</v>
      </c>
      <c r="G134" s="44">
        <v>6.5</v>
      </c>
    </row>
    <row r="135" spans="2:7" ht="15">
      <c r="B135" s="10">
        <v>35402</v>
      </c>
      <c r="C135" s="10">
        <v>37149</v>
      </c>
      <c r="D135" s="46">
        <v>2200</v>
      </c>
      <c r="E135" s="46">
        <f t="shared" si="4"/>
        <v>1136.2051779968704</v>
      </c>
      <c r="F135" s="20">
        <v>0.0775</v>
      </c>
      <c r="G135" s="44">
        <v>6.73</v>
      </c>
    </row>
    <row r="136" spans="2:7" ht="15">
      <c r="B136" s="10">
        <v>35419</v>
      </c>
      <c r="C136" s="10">
        <v>37149</v>
      </c>
      <c r="D136" s="46">
        <v>1503</v>
      </c>
      <c r="E136" s="46">
        <f t="shared" si="4"/>
        <v>776.2347193314982</v>
      </c>
      <c r="F136" s="20">
        <v>0.0775</v>
      </c>
      <c r="G136" s="44">
        <v>6.71</v>
      </c>
    </row>
    <row r="137" spans="2:7" ht="15">
      <c r="B137" s="10">
        <v>35437</v>
      </c>
      <c r="C137" s="10">
        <v>37257</v>
      </c>
      <c r="D137" s="46">
        <v>5212</v>
      </c>
      <c r="E137" s="46">
        <f t="shared" si="4"/>
        <v>2691.7733580544036</v>
      </c>
      <c r="F137" s="20">
        <v>0.0625</v>
      </c>
      <c r="G137" s="44">
        <v>6.54</v>
      </c>
    </row>
    <row r="138" spans="2:7" ht="15">
      <c r="B138" s="10">
        <v>35450</v>
      </c>
      <c r="C138" s="10">
        <v>37257</v>
      </c>
      <c r="D138" s="46">
        <v>2515</v>
      </c>
      <c r="E138" s="46">
        <f t="shared" si="4"/>
        <v>1298.8891012100585</v>
      </c>
      <c r="F138" s="20">
        <v>0.0625</v>
      </c>
      <c r="G138" s="44">
        <v>6.28</v>
      </c>
    </row>
    <row r="139" spans="2:7" ht="15">
      <c r="B139" s="10">
        <v>35465</v>
      </c>
      <c r="C139" s="10">
        <v>37257</v>
      </c>
      <c r="D139" s="46">
        <v>2750</v>
      </c>
      <c r="E139" s="46">
        <f t="shared" si="4"/>
        <v>1420.2564724960878</v>
      </c>
      <c r="F139" s="20">
        <v>0.0625</v>
      </c>
      <c r="G139" s="44">
        <v>6.44</v>
      </c>
    </row>
    <row r="140" spans="2:7" ht="15">
      <c r="B140" s="10">
        <v>35479</v>
      </c>
      <c r="C140" s="10">
        <v>37257</v>
      </c>
      <c r="D140" s="46">
        <v>2200</v>
      </c>
      <c r="E140" s="46">
        <f t="shared" si="4"/>
        <v>1136.2051779968704</v>
      </c>
      <c r="F140" s="20">
        <v>0.0625</v>
      </c>
      <c r="G140" s="44">
        <v>6.4</v>
      </c>
    </row>
    <row r="141" spans="2:7" ht="15">
      <c r="B141" s="10">
        <v>35493</v>
      </c>
      <c r="C141" s="10">
        <v>37316</v>
      </c>
      <c r="D141" s="46">
        <v>2500</v>
      </c>
      <c r="E141" s="46">
        <f t="shared" si="4"/>
        <v>1291.1422477237163</v>
      </c>
      <c r="F141" s="20">
        <v>0.0625</v>
      </c>
      <c r="G141" s="44">
        <v>6.8</v>
      </c>
    </row>
    <row r="142" spans="2:7" ht="15">
      <c r="B142" s="10">
        <v>35507</v>
      </c>
      <c r="C142" s="10">
        <v>37316</v>
      </c>
      <c r="D142" s="46">
        <v>1505</v>
      </c>
      <c r="E142" s="46">
        <f t="shared" si="4"/>
        <v>777.2676331296772</v>
      </c>
      <c r="F142" s="20">
        <v>0.0625</v>
      </c>
      <c r="G142" s="44">
        <v>7.22</v>
      </c>
    </row>
    <row r="143" spans="2:7" ht="15">
      <c r="B143" s="10">
        <v>35522</v>
      </c>
      <c r="C143" s="10">
        <v>37316</v>
      </c>
      <c r="D143" s="46">
        <v>4400</v>
      </c>
      <c r="E143" s="46">
        <f t="shared" si="4"/>
        <v>2272.4103559937407</v>
      </c>
      <c r="F143" s="20">
        <v>0.0625</v>
      </c>
      <c r="G143" s="44">
        <v>7.67</v>
      </c>
    </row>
    <row r="144" spans="2:7" ht="15">
      <c r="B144" s="10">
        <v>35538</v>
      </c>
      <c r="C144" s="10">
        <v>37316</v>
      </c>
      <c r="D144" s="46">
        <v>2550</v>
      </c>
      <c r="E144" s="46">
        <f t="shared" si="4"/>
        <v>1316.9650926781906</v>
      </c>
      <c r="F144" s="20">
        <v>0.0625</v>
      </c>
      <c r="G144" s="44">
        <v>6.91</v>
      </c>
    </row>
    <row r="145" spans="2:7" ht="15">
      <c r="B145" s="10">
        <v>35555</v>
      </c>
      <c r="C145" s="10">
        <v>37316</v>
      </c>
      <c r="D145" s="46">
        <v>3300</v>
      </c>
      <c r="E145" s="46">
        <f t="shared" si="4"/>
        <v>1704.3077669953054</v>
      </c>
      <c r="F145" s="20">
        <v>0.0625</v>
      </c>
      <c r="G145" s="44">
        <v>7.02</v>
      </c>
    </row>
    <row r="146" spans="2:7" ht="15">
      <c r="B146" s="10">
        <v>35566</v>
      </c>
      <c r="C146" s="10">
        <v>37316</v>
      </c>
      <c r="D146" s="46">
        <v>2000</v>
      </c>
      <c r="E146" s="46">
        <f t="shared" si="4"/>
        <v>1032.913798178973</v>
      </c>
      <c r="F146" s="20">
        <v>0.0625</v>
      </c>
      <c r="G146" s="44">
        <v>6.56</v>
      </c>
    </row>
    <row r="147" spans="2:7" ht="15">
      <c r="B147" s="10">
        <v>35580</v>
      </c>
      <c r="C147" s="10">
        <v>37391</v>
      </c>
      <c r="D147" s="46">
        <v>3300</v>
      </c>
      <c r="E147" s="46">
        <f t="shared" si="4"/>
        <v>1704.3077669953054</v>
      </c>
      <c r="F147" s="20">
        <v>0.0625</v>
      </c>
      <c r="G147" s="44">
        <v>6.9</v>
      </c>
    </row>
    <row r="148" spans="2:7" ht="15">
      <c r="B148" s="10">
        <v>35600</v>
      </c>
      <c r="C148" s="10">
        <v>37391</v>
      </c>
      <c r="D148" s="46">
        <v>2750</v>
      </c>
      <c r="E148" s="46">
        <f t="shared" si="4"/>
        <v>1420.2564724960878</v>
      </c>
      <c r="F148" s="20">
        <v>0.0625</v>
      </c>
      <c r="G148" s="44">
        <v>6.37</v>
      </c>
    </row>
    <row r="149" spans="2:7" ht="15">
      <c r="B149" s="10">
        <v>35613</v>
      </c>
      <c r="C149" s="10">
        <v>37391</v>
      </c>
      <c r="D149" s="46">
        <v>1500</v>
      </c>
      <c r="E149" s="46">
        <f t="shared" si="4"/>
        <v>774.6853486342297</v>
      </c>
      <c r="F149" s="20">
        <v>0.0625</v>
      </c>
      <c r="G149" s="44">
        <v>6.12</v>
      </c>
    </row>
    <row r="150" spans="2:7" ht="15">
      <c r="B150" s="10">
        <v>35628</v>
      </c>
      <c r="C150" s="10">
        <v>37391</v>
      </c>
      <c r="D150" s="46">
        <v>2200</v>
      </c>
      <c r="E150" s="46">
        <f t="shared" si="4"/>
        <v>1136.2051779968704</v>
      </c>
      <c r="F150" s="20">
        <v>0.0625</v>
      </c>
      <c r="G150" s="44">
        <v>6.04</v>
      </c>
    </row>
    <row r="151" spans="2:7" ht="15">
      <c r="B151" s="10">
        <v>35646</v>
      </c>
      <c r="C151" s="10">
        <v>37391</v>
      </c>
      <c r="D151" s="46">
        <v>2000</v>
      </c>
      <c r="E151" s="46">
        <f t="shared" si="4"/>
        <v>1032.913798178973</v>
      </c>
      <c r="F151" s="20">
        <v>0.0625</v>
      </c>
      <c r="G151" s="44">
        <v>5.88</v>
      </c>
    </row>
    <row r="152" spans="2:7" ht="15">
      <c r="B152" s="10">
        <v>35662</v>
      </c>
      <c r="C152" s="10">
        <v>37391</v>
      </c>
      <c r="D152" s="46">
        <v>2200</v>
      </c>
      <c r="E152" s="46">
        <f t="shared" si="4"/>
        <v>1136.2051779968704</v>
      </c>
      <c r="F152" s="20">
        <v>0.0625</v>
      </c>
      <c r="G152" s="44">
        <v>6.25</v>
      </c>
    </row>
    <row r="153" spans="2:7" ht="15">
      <c r="B153" s="10">
        <v>35675</v>
      </c>
      <c r="C153" s="10">
        <v>37391</v>
      </c>
      <c r="D153" s="46">
        <v>2500.5</v>
      </c>
      <c r="E153" s="46">
        <f t="shared" si="4"/>
        <v>1291.400476173261</v>
      </c>
      <c r="F153" s="20">
        <v>0.0625</v>
      </c>
      <c r="G153" s="44">
        <v>6.17</v>
      </c>
    </row>
    <row r="154" spans="2:7" ht="15">
      <c r="B154" s="10">
        <v>35691</v>
      </c>
      <c r="C154" s="10">
        <v>37514</v>
      </c>
      <c r="D154" s="46">
        <v>3300</v>
      </c>
      <c r="E154" s="46">
        <f t="shared" si="4"/>
        <v>1704.3077669953054</v>
      </c>
      <c r="F154" s="20">
        <v>0.0575</v>
      </c>
      <c r="G154" s="44">
        <v>5.53</v>
      </c>
    </row>
    <row r="155" spans="2:7" ht="15">
      <c r="B155" s="10">
        <v>35705</v>
      </c>
      <c r="C155" s="10">
        <v>37514</v>
      </c>
      <c r="D155" s="46">
        <v>2000</v>
      </c>
      <c r="E155" s="46">
        <f t="shared" si="4"/>
        <v>1032.913798178973</v>
      </c>
      <c r="F155" s="20">
        <v>0.0575</v>
      </c>
      <c r="G155" s="44">
        <v>5.44</v>
      </c>
    </row>
    <row r="156" spans="2:7" ht="15">
      <c r="B156" s="10">
        <v>35720</v>
      </c>
      <c r="C156" s="10">
        <v>37514</v>
      </c>
      <c r="D156" s="46">
        <v>2056</v>
      </c>
      <c r="E156" s="46">
        <f t="shared" si="4"/>
        <v>1061.8353845279842</v>
      </c>
      <c r="F156" s="20">
        <v>0.0575</v>
      </c>
      <c r="G156" s="44">
        <v>5.49</v>
      </c>
    </row>
    <row r="157" spans="2:7" ht="15.75" customHeight="1">
      <c r="B157" s="10">
        <v>35752</v>
      </c>
      <c r="C157" s="10">
        <v>37514</v>
      </c>
      <c r="D157" s="46">
        <v>1650</v>
      </c>
      <c r="E157" s="46">
        <f t="shared" si="4"/>
        <v>852.1538834976527</v>
      </c>
      <c r="F157" s="20">
        <v>0.0575</v>
      </c>
      <c r="G157" s="44">
        <v>5.52</v>
      </c>
    </row>
    <row r="158" spans="2:7" ht="15">
      <c r="B158" s="10">
        <v>35781</v>
      </c>
      <c r="C158" s="10">
        <v>37514</v>
      </c>
      <c r="D158" s="46">
        <v>1511</v>
      </c>
      <c r="E158" s="46">
        <f t="shared" si="4"/>
        <v>780.366374524214</v>
      </c>
      <c r="F158" s="20">
        <v>0.0575</v>
      </c>
      <c r="G158" s="44">
        <v>5.15</v>
      </c>
    </row>
    <row r="159" spans="2:7" ht="15">
      <c r="B159" s="10">
        <v>35802</v>
      </c>
      <c r="C159" s="10">
        <v>37514</v>
      </c>
      <c r="D159" s="46">
        <v>4400</v>
      </c>
      <c r="E159" s="46">
        <f t="shared" si="4"/>
        <v>2272.4103559937407</v>
      </c>
      <c r="F159" s="20">
        <v>0.0575</v>
      </c>
      <c r="G159" s="44">
        <v>5.09</v>
      </c>
    </row>
    <row r="160" spans="2:7" ht="15">
      <c r="B160" s="10">
        <v>35815</v>
      </c>
      <c r="C160" s="10">
        <v>37514</v>
      </c>
      <c r="D160" s="46">
        <v>2002</v>
      </c>
      <c r="E160" s="46">
        <f t="shared" si="4"/>
        <v>1033.946711977152</v>
      </c>
      <c r="F160" s="20">
        <v>0.0575</v>
      </c>
      <c r="G160" s="44">
        <v>4.94</v>
      </c>
    </row>
    <row r="161" spans="2:7" ht="15">
      <c r="B161" s="10">
        <v>35829</v>
      </c>
      <c r="C161" s="10">
        <v>37514</v>
      </c>
      <c r="D161" s="46">
        <v>2500</v>
      </c>
      <c r="E161" s="46">
        <f t="shared" si="4"/>
        <v>1291.1422477237163</v>
      </c>
      <c r="F161" s="20">
        <v>0.0575</v>
      </c>
      <c r="G161" s="44">
        <v>4.94</v>
      </c>
    </row>
    <row r="162" spans="1:166" s="17" customFormat="1" ht="15">
      <c r="A162"/>
      <c r="B162" s="10">
        <v>35844</v>
      </c>
      <c r="C162" s="10">
        <v>37667</v>
      </c>
      <c r="D162" s="46">
        <v>3777</v>
      </c>
      <c r="E162" s="46">
        <f t="shared" si="4"/>
        <v>1950.6577078609905</v>
      </c>
      <c r="F162" s="47">
        <v>0.05</v>
      </c>
      <c r="G162" s="44">
        <v>4.88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</row>
    <row r="163" spans="1:166" s="17" customFormat="1" ht="15">
      <c r="A163"/>
      <c r="B163" s="10">
        <v>35857</v>
      </c>
      <c r="C163" s="10">
        <v>37667</v>
      </c>
      <c r="D163" s="46">
        <v>3000</v>
      </c>
      <c r="E163" s="46">
        <f aca="true" t="shared" si="5" ref="E163:E176">+D163/1.93627</f>
        <v>1549.3706972684595</v>
      </c>
      <c r="F163" s="47">
        <v>0.05</v>
      </c>
      <c r="G163" s="44">
        <v>4.84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</row>
    <row r="164" spans="1:166" s="17" customFormat="1" ht="15">
      <c r="A164"/>
      <c r="B164" s="10">
        <v>35873</v>
      </c>
      <c r="C164" s="10">
        <v>37667</v>
      </c>
      <c r="D164" s="46">
        <v>3000</v>
      </c>
      <c r="E164" s="46">
        <f t="shared" si="5"/>
        <v>1549.3706972684595</v>
      </c>
      <c r="F164" s="47">
        <v>0.05</v>
      </c>
      <c r="G164" s="44">
        <v>4.65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</row>
    <row r="165" spans="1:166" s="17" customFormat="1" ht="15">
      <c r="A165"/>
      <c r="B165" s="10">
        <v>35887</v>
      </c>
      <c r="C165" s="10">
        <v>37667</v>
      </c>
      <c r="D165" s="46">
        <v>4400</v>
      </c>
      <c r="E165" s="46">
        <f t="shared" si="5"/>
        <v>2272.4103559937407</v>
      </c>
      <c r="F165" s="47">
        <v>0.05</v>
      </c>
      <c r="G165" s="44">
        <v>4.7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</row>
    <row r="166" spans="1:166" s="17" customFormat="1" ht="15">
      <c r="A166"/>
      <c r="B166" s="10">
        <v>35902</v>
      </c>
      <c r="C166" s="10">
        <v>37667</v>
      </c>
      <c r="D166" s="46">
        <v>4000</v>
      </c>
      <c r="E166" s="46">
        <f t="shared" si="5"/>
        <v>2065.827596357946</v>
      </c>
      <c r="F166" s="47">
        <v>0.05</v>
      </c>
      <c r="G166" s="44">
        <v>4.69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</row>
    <row r="167" spans="1:166" s="22" customFormat="1" ht="15">
      <c r="A167"/>
      <c r="B167" s="10">
        <v>35920</v>
      </c>
      <c r="C167" s="10">
        <v>37742</v>
      </c>
      <c r="D167" s="46">
        <v>5500</v>
      </c>
      <c r="E167" s="46">
        <f t="shared" si="5"/>
        <v>2840.5129449921756</v>
      </c>
      <c r="F167" s="47">
        <v>0.0475</v>
      </c>
      <c r="G167" s="44">
        <v>4.88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</row>
    <row r="168" spans="1:166" s="22" customFormat="1" ht="15">
      <c r="A168"/>
      <c r="B168" s="10">
        <v>35934</v>
      </c>
      <c r="C168" s="10">
        <v>37742</v>
      </c>
      <c r="D168" s="46">
        <v>3000</v>
      </c>
      <c r="E168" s="46">
        <f t="shared" si="5"/>
        <v>1549.3706972684595</v>
      </c>
      <c r="F168" s="47">
        <v>0.0475</v>
      </c>
      <c r="G168" s="44">
        <v>4.8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</row>
    <row r="169" spans="2:7" ht="15">
      <c r="B169" s="10">
        <v>35948</v>
      </c>
      <c r="C169" s="10">
        <v>37742</v>
      </c>
      <c r="D169" s="46">
        <v>3300</v>
      </c>
      <c r="E169" s="46">
        <f t="shared" si="5"/>
        <v>1704.3077669953054</v>
      </c>
      <c r="F169" s="47">
        <v>0.0475</v>
      </c>
      <c r="G169" s="44">
        <v>4.74</v>
      </c>
    </row>
    <row r="170" spans="2:7" ht="15">
      <c r="B170" s="10">
        <v>35963</v>
      </c>
      <c r="C170" s="10">
        <v>37742</v>
      </c>
      <c r="D170" s="46">
        <v>2500</v>
      </c>
      <c r="E170" s="46">
        <f t="shared" si="5"/>
        <v>1291.1422477237163</v>
      </c>
      <c r="F170" s="47">
        <v>0.0475</v>
      </c>
      <c r="G170" s="44">
        <v>4.62</v>
      </c>
    </row>
    <row r="171" spans="2:7" ht="15">
      <c r="B171" s="10">
        <v>35978</v>
      </c>
      <c r="C171" s="10">
        <v>37742</v>
      </c>
      <c r="D171" s="46">
        <v>3300</v>
      </c>
      <c r="E171" s="46">
        <f t="shared" si="5"/>
        <v>1704.3077669953054</v>
      </c>
      <c r="F171" s="47">
        <v>0.0475</v>
      </c>
      <c r="G171" s="44">
        <v>4.63</v>
      </c>
    </row>
    <row r="172" spans="2:7" ht="15">
      <c r="B172" s="10">
        <v>35993</v>
      </c>
      <c r="C172" s="10">
        <v>37817</v>
      </c>
      <c r="D172" s="46">
        <v>4718</v>
      </c>
      <c r="E172" s="46">
        <f t="shared" si="5"/>
        <v>2436.6436499041974</v>
      </c>
      <c r="F172" s="48">
        <v>0.045</v>
      </c>
      <c r="G172" s="15">
        <v>4.56</v>
      </c>
    </row>
    <row r="173" spans="2:7" ht="15">
      <c r="B173" s="10">
        <v>36011</v>
      </c>
      <c r="C173" s="10">
        <v>37817</v>
      </c>
      <c r="D173" s="46">
        <v>3535</v>
      </c>
      <c r="E173" s="46">
        <f t="shared" si="5"/>
        <v>1825.6751382813347</v>
      </c>
      <c r="F173" s="48">
        <v>0.045</v>
      </c>
      <c r="G173" s="15">
        <v>4.53</v>
      </c>
    </row>
    <row r="174" spans="2:7" ht="15">
      <c r="B174" s="10">
        <v>36026</v>
      </c>
      <c r="C174" s="10">
        <v>37817</v>
      </c>
      <c r="D174" s="46">
        <v>3000</v>
      </c>
      <c r="E174" s="46">
        <f t="shared" si="5"/>
        <v>1549.3706972684595</v>
      </c>
      <c r="F174" s="48">
        <v>0.045</v>
      </c>
      <c r="G174" s="15">
        <v>4.36</v>
      </c>
    </row>
    <row r="175" spans="2:7" ht="15">
      <c r="B175" s="10">
        <v>36040</v>
      </c>
      <c r="C175" s="10">
        <v>37817</v>
      </c>
      <c r="D175" s="46">
        <v>3800</v>
      </c>
      <c r="E175" s="46">
        <f t="shared" si="5"/>
        <v>1962.5362165400488</v>
      </c>
      <c r="F175" s="48">
        <v>0.045</v>
      </c>
      <c r="G175" s="15">
        <v>4.29</v>
      </c>
    </row>
    <row r="176" spans="2:7" ht="15">
      <c r="B176" s="10">
        <v>36056</v>
      </c>
      <c r="C176" s="10">
        <v>37817</v>
      </c>
      <c r="D176" s="46">
        <v>3828</v>
      </c>
      <c r="E176" s="46">
        <f t="shared" si="5"/>
        <v>1976.9970097145542</v>
      </c>
      <c r="F176" s="48">
        <v>0.045</v>
      </c>
      <c r="G176" s="15">
        <v>4.03</v>
      </c>
    </row>
    <row r="177" spans="2:7" ht="15">
      <c r="B177" s="10">
        <v>36070</v>
      </c>
      <c r="C177" s="10">
        <v>37895</v>
      </c>
      <c r="D177" s="46">
        <f aca="true" t="shared" si="6" ref="D177:D208">+E177*1.93627</f>
        <v>4949.1061199999995</v>
      </c>
      <c r="E177" s="46">
        <v>2556</v>
      </c>
      <c r="F177" s="48">
        <v>0.04</v>
      </c>
      <c r="G177" s="15">
        <v>3.88</v>
      </c>
    </row>
    <row r="178" spans="2:7" ht="15">
      <c r="B178" s="10">
        <v>36087</v>
      </c>
      <c r="C178" s="10">
        <v>37895</v>
      </c>
      <c r="D178" s="46">
        <f t="shared" si="6"/>
        <v>4296.58313</v>
      </c>
      <c r="E178" s="46">
        <v>2219</v>
      </c>
      <c r="F178" s="48">
        <v>0.04</v>
      </c>
      <c r="G178" s="15">
        <v>3.96</v>
      </c>
    </row>
    <row r="179" spans="2:7" ht="15">
      <c r="B179" s="10">
        <v>36102</v>
      </c>
      <c r="C179" s="10">
        <v>37895</v>
      </c>
      <c r="D179" s="46">
        <f t="shared" si="6"/>
        <v>3585.97204</v>
      </c>
      <c r="E179" s="46">
        <v>1852</v>
      </c>
      <c r="F179" s="48">
        <v>0.04</v>
      </c>
      <c r="G179" s="15">
        <v>3.85</v>
      </c>
    </row>
    <row r="180" spans="2:7" ht="15">
      <c r="B180" s="10">
        <v>36117</v>
      </c>
      <c r="C180" s="10">
        <v>37895</v>
      </c>
      <c r="D180" s="46">
        <f t="shared" si="6"/>
        <v>1649.70204</v>
      </c>
      <c r="E180" s="46">
        <v>852</v>
      </c>
      <c r="F180" s="48">
        <v>0.04</v>
      </c>
      <c r="G180" s="15">
        <v>3.84</v>
      </c>
    </row>
    <row r="181" spans="2:7" ht="15">
      <c r="B181" s="10">
        <v>36167</v>
      </c>
      <c r="C181" s="10">
        <v>37895</v>
      </c>
      <c r="D181" s="46">
        <f t="shared" si="6"/>
        <v>6033.1462422</v>
      </c>
      <c r="E181" s="46">
        <v>3115.86</v>
      </c>
      <c r="F181" s="48">
        <v>0.04</v>
      </c>
      <c r="G181" s="15">
        <v>3.28</v>
      </c>
    </row>
    <row r="182" spans="2:7" ht="15">
      <c r="B182" s="10">
        <v>36178</v>
      </c>
      <c r="C182" s="10">
        <v>37895</v>
      </c>
      <c r="D182" s="46">
        <f t="shared" si="6"/>
        <v>5102.8265953</v>
      </c>
      <c r="E182" s="46">
        <v>2635.39</v>
      </c>
      <c r="F182" s="48">
        <v>0.04</v>
      </c>
      <c r="G182" s="15">
        <v>3.27</v>
      </c>
    </row>
    <row r="183" spans="2:7" ht="15">
      <c r="B183" s="10">
        <v>36193</v>
      </c>
      <c r="C183" s="10">
        <v>38018</v>
      </c>
      <c r="D183" s="46">
        <f t="shared" si="6"/>
        <v>6083.76034</v>
      </c>
      <c r="E183" s="46">
        <v>3142</v>
      </c>
      <c r="F183" s="48">
        <v>0.0325</v>
      </c>
      <c r="G183" s="15">
        <v>3.14</v>
      </c>
    </row>
    <row r="184" spans="2:7" ht="15">
      <c r="B184" s="10">
        <v>36208</v>
      </c>
      <c r="C184" s="10">
        <v>38018</v>
      </c>
      <c r="D184" s="46">
        <f t="shared" si="6"/>
        <v>4259.794</v>
      </c>
      <c r="E184" s="46">
        <v>2200</v>
      </c>
      <c r="F184" s="48">
        <v>0.0325</v>
      </c>
      <c r="G184" s="15">
        <v>3.41</v>
      </c>
    </row>
    <row r="185" spans="2:7" ht="15">
      <c r="B185" s="10">
        <v>36221</v>
      </c>
      <c r="C185" s="10">
        <v>38018</v>
      </c>
      <c r="D185" s="46">
        <f t="shared" si="6"/>
        <v>4019.69652</v>
      </c>
      <c r="E185" s="46">
        <v>2076</v>
      </c>
      <c r="F185" s="48">
        <v>0.0325</v>
      </c>
      <c r="G185" s="15">
        <v>3.51</v>
      </c>
    </row>
    <row r="186" spans="2:7" ht="15">
      <c r="B186" s="10">
        <v>36236</v>
      </c>
      <c r="C186" s="10">
        <v>38018</v>
      </c>
      <c r="D186" s="46">
        <f t="shared" si="6"/>
        <v>5839.79032</v>
      </c>
      <c r="E186" s="46">
        <v>3016</v>
      </c>
      <c r="F186" s="48">
        <v>0.0325</v>
      </c>
      <c r="G186" s="15">
        <v>3.49</v>
      </c>
    </row>
    <row r="187" spans="2:7" ht="15">
      <c r="B187" s="10">
        <v>36252</v>
      </c>
      <c r="C187" s="10">
        <v>38018</v>
      </c>
      <c r="D187" s="46">
        <f t="shared" si="6"/>
        <v>3727.3197499999997</v>
      </c>
      <c r="E187" s="46">
        <v>1925</v>
      </c>
      <c r="F187" s="48">
        <v>0.0325</v>
      </c>
      <c r="G187" s="15">
        <v>3.36</v>
      </c>
    </row>
    <row r="188" spans="2:7" ht="15">
      <c r="B188" s="10">
        <v>36266</v>
      </c>
      <c r="C188" s="10">
        <v>38092</v>
      </c>
      <c r="D188" s="46">
        <f t="shared" si="6"/>
        <v>8043.265579999999</v>
      </c>
      <c r="E188" s="46">
        <v>4154</v>
      </c>
      <c r="F188" s="48">
        <v>0.0325</v>
      </c>
      <c r="G188" s="15">
        <v>3.23</v>
      </c>
    </row>
    <row r="189" spans="2:7" ht="15">
      <c r="B189" s="10">
        <v>36284</v>
      </c>
      <c r="C189" s="10">
        <v>38092</v>
      </c>
      <c r="D189" s="46">
        <f t="shared" si="6"/>
        <v>4840.675</v>
      </c>
      <c r="E189" s="46">
        <v>2500</v>
      </c>
      <c r="F189" s="48">
        <v>0.0325</v>
      </c>
      <c r="G189" s="15">
        <v>3.14</v>
      </c>
    </row>
    <row r="190" spans="2:7" ht="15">
      <c r="B190" s="10">
        <v>36298</v>
      </c>
      <c r="C190" s="10">
        <v>38092</v>
      </c>
      <c r="D190" s="46">
        <f t="shared" si="6"/>
        <v>4356.6075</v>
      </c>
      <c r="E190" s="46">
        <v>2250</v>
      </c>
      <c r="F190" s="48">
        <v>0.0325</v>
      </c>
      <c r="G190" s="15">
        <v>3.25</v>
      </c>
    </row>
    <row r="191" spans="2:7" ht="15">
      <c r="B191" s="10">
        <v>36313</v>
      </c>
      <c r="C191" s="10">
        <v>38092</v>
      </c>
      <c r="D191" s="46">
        <f t="shared" si="6"/>
        <v>2905.373135</v>
      </c>
      <c r="E191" s="46">
        <v>1500.5</v>
      </c>
      <c r="F191" s="48">
        <v>0.0325</v>
      </c>
      <c r="G191" s="15">
        <v>3.38</v>
      </c>
    </row>
    <row r="192" spans="2:7" ht="15">
      <c r="B192" s="10">
        <v>36327</v>
      </c>
      <c r="C192" s="10">
        <v>38092</v>
      </c>
      <c r="D192" s="46">
        <f t="shared" si="6"/>
        <v>2662.3712499999997</v>
      </c>
      <c r="E192" s="46">
        <v>1375</v>
      </c>
      <c r="F192" s="48">
        <v>0.0325</v>
      </c>
      <c r="G192" s="15">
        <v>3.74</v>
      </c>
    </row>
    <row r="193" spans="2:7" ht="15">
      <c r="B193" s="10">
        <v>36343</v>
      </c>
      <c r="C193" s="10">
        <v>38092</v>
      </c>
      <c r="D193" s="46">
        <f t="shared" si="6"/>
        <v>2433.89139</v>
      </c>
      <c r="E193" s="46">
        <v>1257</v>
      </c>
      <c r="F193" s="48">
        <v>0.0325</v>
      </c>
      <c r="G193" s="15">
        <v>3.96</v>
      </c>
    </row>
    <row r="194" spans="2:7" ht="15">
      <c r="B194" s="10">
        <v>36357</v>
      </c>
      <c r="C194" s="10">
        <v>38183</v>
      </c>
      <c r="D194" s="46">
        <f t="shared" si="6"/>
        <v>6050.84375</v>
      </c>
      <c r="E194" s="46">
        <v>3125</v>
      </c>
      <c r="F194" s="48">
        <v>0.04</v>
      </c>
      <c r="G194" s="15">
        <v>4.17</v>
      </c>
    </row>
    <row r="195" spans="2:7" ht="15">
      <c r="B195" s="10">
        <v>36375</v>
      </c>
      <c r="C195" s="10">
        <v>38183</v>
      </c>
      <c r="D195" s="46">
        <f t="shared" si="6"/>
        <v>3389.440635</v>
      </c>
      <c r="E195" s="46">
        <v>1750.5</v>
      </c>
      <c r="F195" s="48">
        <v>0.04</v>
      </c>
      <c r="G195" s="15">
        <v>4.31</v>
      </c>
    </row>
    <row r="196" spans="2:7" ht="15">
      <c r="B196" s="10">
        <v>36391</v>
      </c>
      <c r="C196" s="10">
        <v>38183</v>
      </c>
      <c r="D196" s="46">
        <f t="shared" si="6"/>
        <v>2129.897</v>
      </c>
      <c r="E196" s="46">
        <v>1100</v>
      </c>
      <c r="F196" s="48">
        <v>0.04</v>
      </c>
      <c r="G196" s="15">
        <v>4.46</v>
      </c>
    </row>
    <row r="197" spans="2:7" ht="15">
      <c r="B197" s="10">
        <v>36405</v>
      </c>
      <c r="C197" s="10">
        <v>38183</v>
      </c>
      <c r="D197" s="46">
        <f t="shared" si="6"/>
        <v>2129.897</v>
      </c>
      <c r="E197" s="46">
        <v>1100</v>
      </c>
      <c r="F197" s="48">
        <v>0.04</v>
      </c>
      <c r="G197" s="15">
        <v>4.42</v>
      </c>
    </row>
    <row r="198" spans="2:7" ht="15">
      <c r="B198" s="10">
        <v>36420</v>
      </c>
      <c r="C198" s="10">
        <v>38183</v>
      </c>
      <c r="D198" s="46">
        <f t="shared" si="6"/>
        <v>2036.95604</v>
      </c>
      <c r="E198" s="46">
        <v>1052</v>
      </c>
      <c r="F198" s="48">
        <v>0.04</v>
      </c>
      <c r="G198" s="15">
        <v>4.67</v>
      </c>
    </row>
    <row r="199" spans="2:7" ht="15">
      <c r="B199" s="10">
        <v>36437</v>
      </c>
      <c r="C199" s="10">
        <v>38183</v>
      </c>
      <c r="D199" s="46">
        <f t="shared" si="6"/>
        <v>3194.8455</v>
      </c>
      <c r="E199" s="46">
        <v>1650</v>
      </c>
      <c r="F199" s="48">
        <v>0.04</v>
      </c>
      <c r="G199" s="15">
        <v>4.61</v>
      </c>
    </row>
    <row r="200" spans="2:7" ht="15">
      <c r="B200" s="10">
        <v>36451</v>
      </c>
      <c r="C200" s="10">
        <v>38183</v>
      </c>
      <c r="D200" s="46">
        <f t="shared" si="6"/>
        <v>1938.20627</v>
      </c>
      <c r="E200" s="46">
        <v>1001</v>
      </c>
      <c r="F200" s="48">
        <v>0.04</v>
      </c>
      <c r="G200" s="15">
        <v>4.96</v>
      </c>
    </row>
    <row r="201" spans="2:7" ht="15">
      <c r="B201" s="10">
        <v>36466</v>
      </c>
      <c r="C201" s="10">
        <v>38183</v>
      </c>
      <c r="D201" s="46">
        <f t="shared" si="6"/>
        <v>2129.897</v>
      </c>
      <c r="E201" s="46">
        <v>1100</v>
      </c>
      <c r="F201" s="48">
        <v>0.04</v>
      </c>
      <c r="G201" s="15">
        <v>4.84</v>
      </c>
    </row>
    <row r="202" spans="2:7" ht="15">
      <c r="B202" s="10">
        <v>36481</v>
      </c>
      <c r="C202" s="10">
        <v>38183</v>
      </c>
      <c r="D202" s="46">
        <f t="shared" si="6"/>
        <v>1455.1069049999999</v>
      </c>
      <c r="E202" s="46">
        <v>751.5</v>
      </c>
      <c r="F202" s="48">
        <v>0.04</v>
      </c>
      <c r="G202" s="15">
        <v>4.51</v>
      </c>
    </row>
    <row r="203" spans="2:7" ht="15">
      <c r="B203" s="10">
        <v>36530</v>
      </c>
      <c r="C203" s="10">
        <v>38534</v>
      </c>
      <c r="D203" s="46">
        <f t="shared" si="6"/>
        <v>5809.778135</v>
      </c>
      <c r="E203" s="46">
        <v>3000.5</v>
      </c>
      <c r="F203" s="48">
        <v>0.0475</v>
      </c>
      <c r="G203" s="15">
        <v>5.25</v>
      </c>
    </row>
    <row r="204" spans="2:7" ht="15">
      <c r="B204" s="10">
        <v>36543</v>
      </c>
      <c r="C204" s="10">
        <v>38534</v>
      </c>
      <c r="D204" s="46">
        <f t="shared" si="6"/>
        <v>4903.100344799999</v>
      </c>
      <c r="E204" s="46">
        <v>2532.24</v>
      </c>
      <c r="F204" s="48">
        <v>0.0475</v>
      </c>
      <c r="G204" s="15">
        <v>5.22</v>
      </c>
    </row>
    <row r="205" spans="2:7" ht="15">
      <c r="B205" s="10">
        <v>36558</v>
      </c>
      <c r="C205" s="10">
        <v>38534</v>
      </c>
      <c r="D205" s="46">
        <f t="shared" si="6"/>
        <v>3727.3197499999997</v>
      </c>
      <c r="E205" s="46">
        <v>1925</v>
      </c>
      <c r="F205" s="48">
        <v>0.0475</v>
      </c>
      <c r="G205" s="15">
        <v>5.38</v>
      </c>
    </row>
    <row r="206" spans="2:7" ht="15">
      <c r="B206" s="10">
        <v>36571</v>
      </c>
      <c r="C206" s="10">
        <v>38534</v>
      </c>
      <c r="D206" s="46">
        <f t="shared" si="6"/>
        <v>3727.3197499999997</v>
      </c>
      <c r="E206" s="46">
        <v>1925</v>
      </c>
      <c r="F206" s="48">
        <v>0.0475</v>
      </c>
      <c r="G206" s="15">
        <v>5.44</v>
      </c>
    </row>
    <row r="207" spans="2:7" ht="15">
      <c r="B207" s="10">
        <v>36587</v>
      </c>
      <c r="C207" s="10">
        <v>38534</v>
      </c>
      <c r="D207" s="46">
        <f t="shared" si="6"/>
        <v>1937.2381349999998</v>
      </c>
      <c r="E207" s="46">
        <v>1000.5</v>
      </c>
      <c r="F207" s="48">
        <v>0.0475</v>
      </c>
      <c r="G207" s="15">
        <v>5.28</v>
      </c>
    </row>
    <row r="208" spans="2:7" ht="15">
      <c r="B208" s="10">
        <v>36602</v>
      </c>
      <c r="C208" s="10">
        <v>38534</v>
      </c>
      <c r="D208" s="46">
        <f t="shared" si="6"/>
        <v>2497.7882999999997</v>
      </c>
      <c r="E208" s="46">
        <v>1290</v>
      </c>
      <c r="F208" s="48">
        <v>0.0475</v>
      </c>
      <c r="G208" s="15">
        <v>5.2</v>
      </c>
    </row>
    <row r="209" spans="2:7" ht="15">
      <c r="B209" s="10">
        <v>36620</v>
      </c>
      <c r="C209" s="10">
        <v>38534</v>
      </c>
      <c r="D209" s="46">
        <f aca="true" t="shared" si="7" ref="D209:D219">+E209*1.93627</f>
        <v>2662.3712499999997</v>
      </c>
      <c r="E209" s="46">
        <f>1250+125</f>
        <v>1375</v>
      </c>
      <c r="F209" s="48">
        <v>0.0475</v>
      </c>
      <c r="G209" s="15">
        <v>5.08</v>
      </c>
    </row>
    <row r="210" spans="2:7" ht="15">
      <c r="B210" s="10">
        <v>36634</v>
      </c>
      <c r="C210" s="10">
        <v>38534</v>
      </c>
      <c r="D210" s="46">
        <f t="shared" si="7"/>
        <v>2662.3712499999997</v>
      </c>
      <c r="E210" s="46">
        <f>1250+125</f>
        <v>1375</v>
      </c>
      <c r="F210" s="48">
        <v>0.0475</v>
      </c>
      <c r="G210" s="15">
        <v>5.08</v>
      </c>
    </row>
    <row r="211" spans="2:7" ht="15">
      <c r="B211" s="10">
        <v>36649</v>
      </c>
      <c r="C211" s="10">
        <v>38534</v>
      </c>
      <c r="D211" s="46">
        <f t="shared" si="7"/>
        <v>2905.373135</v>
      </c>
      <c r="E211" s="46">
        <v>1500.5</v>
      </c>
      <c r="F211" s="48">
        <v>0.0475</v>
      </c>
      <c r="G211" s="15">
        <v>5.21</v>
      </c>
    </row>
    <row r="212" spans="2:7" ht="15">
      <c r="B212" s="10">
        <v>36661</v>
      </c>
      <c r="C212" s="10">
        <v>38534</v>
      </c>
      <c r="D212" s="46">
        <f t="shared" si="7"/>
        <v>3389.440635</v>
      </c>
      <c r="E212" s="46">
        <v>1750.5</v>
      </c>
      <c r="F212" s="48">
        <v>0.0475</v>
      </c>
      <c r="G212" s="15">
        <v>5.37</v>
      </c>
    </row>
    <row r="213" spans="2:7" ht="15">
      <c r="B213" s="10">
        <v>36679</v>
      </c>
      <c r="C213" s="10">
        <v>38534</v>
      </c>
      <c r="D213" s="46">
        <f t="shared" si="7"/>
        <v>1587.547773</v>
      </c>
      <c r="E213" s="46">
        <f>750+69.9</f>
        <v>819.9</v>
      </c>
      <c r="F213" s="48">
        <v>0.0475</v>
      </c>
      <c r="G213" s="15">
        <v>5.33</v>
      </c>
    </row>
    <row r="214" spans="2:7" ht="15">
      <c r="B214" s="10">
        <v>36693</v>
      </c>
      <c r="C214" s="10">
        <v>38534</v>
      </c>
      <c r="D214" s="46">
        <f t="shared" si="7"/>
        <v>1453.170635</v>
      </c>
      <c r="E214" s="46">
        <v>750.5</v>
      </c>
      <c r="F214" s="48">
        <v>0.0475</v>
      </c>
      <c r="G214" s="15">
        <v>5.24</v>
      </c>
    </row>
    <row r="215" spans="2:7" ht="15">
      <c r="B215" s="10">
        <v>36724</v>
      </c>
      <c r="C215" s="10">
        <v>38701</v>
      </c>
      <c r="D215" s="46">
        <f t="shared" si="7"/>
        <v>6050.84375</v>
      </c>
      <c r="E215" s="46">
        <f>2500+625</f>
        <v>3125</v>
      </c>
      <c r="F215" s="48">
        <v>0.0525</v>
      </c>
      <c r="G215" s="15">
        <v>5.39</v>
      </c>
    </row>
    <row r="216" spans="2:7" ht="15">
      <c r="B216" s="10">
        <v>36756</v>
      </c>
      <c r="C216" s="10">
        <v>38701</v>
      </c>
      <c r="D216" s="46">
        <f t="shared" si="7"/>
        <v>3727.3197499999997</v>
      </c>
      <c r="E216" s="46">
        <f>1750+175</f>
        <v>1925</v>
      </c>
      <c r="F216" s="48">
        <v>0.0525</v>
      </c>
      <c r="G216" s="15">
        <v>5.45</v>
      </c>
    </row>
    <row r="217" spans="2:7" ht="15">
      <c r="B217" s="10">
        <v>36784</v>
      </c>
      <c r="C217" s="10">
        <v>38701</v>
      </c>
      <c r="D217" s="46">
        <f t="shared" si="7"/>
        <v>4259.794</v>
      </c>
      <c r="E217" s="46">
        <v>2200</v>
      </c>
      <c r="F217" s="48">
        <v>0.0525</v>
      </c>
      <c r="G217" s="15">
        <v>5.43</v>
      </c>
    </row>
    <row r="218" spans="2:7" ht="15">
      <c r="B218" s="10">
        <v>36817</v>
      </c>
      <c r="C218" s="10">
        <v>38701</v>
      </c>
      <c r="D218" s="46">
        <f t="shared" si="7"/>
        <v>2662.3712499999997</v>
      </c>
      <c r="E218" s="46">
        <f>1250+125</f>
        <v>1375</v>
      </c>
      <c r="F218" s="48">
        <v>0.0525</v>
      </c>
      <c r="G218" s="15">
        <v>5.3</v>
      </c>
    </row>
    <row r="219" spans="2:7" ht="15">
      <c r="B219" s="26">
        <v>36847</v>
      </c>
      <c r="C219" s="26">
        <v>38701</v>
      </c>
      <c r="D219" s="49">
        <f t="shared" si="7"/>
        <v>2129.897</v>
      </c>
      <c r="E219" s="49">
        <v>1100</v>
      </c>
      <c r="F219" s="50">
        <v>0.0525</v>
      </c>
      <c r="G219" s="31">
        <v>5.26</v>
      </c>
    </row>
  </sheetData>
  <mergeCells count="1">
    <mergeCell ref="B1:G1"/>
  </mergeCells>
  <printOptions horizontalCentered="1" verticalCentered="1"/>
  <pageMargins left="0.7874015748031497" right="0.7874015748031497" top="0.61" bottom="0.64" header="0.5118110236220472" footer="0.5118110236220472"/>
  <pageSetup fitToHeight="3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67"/>
  <sheetViews>
    <sheetView workbookViewId="0" topLeftCell="A1">
      <pane ySplit="3" topLeftCell="BM156" activePane="bottomLeft" state="frozen"/>
      <selection pane="topLeft" activeCell="A1" sqref="A1"/>
      <selection pane="bottomLeft" activeCell="I47" sqref="I47"/>
    </sheetView>
  </sheetViews>
  <sheetFormatPr defaultColWidth="9.140625" defaultRowHeight="12.75"/>
  <cols>
    <col min="2" max="2" width="13.00390625" style="3" customWidth="1"/>
    <col min="3" max="3" width="12.28125" style="3" customWidth="1"/>
    <col min="4" max="4" width="12.00390625" style="3" customWidth="1"/>
    <col min="5" max="5" width="11.7109375" style="3" customWidth="1"/>
    <col min="6" max="6" width="10.421875" style="3" customWidth="1"/>
    <col min="7" max="7" width="14.57421875" style="3" customWidth="1"/>
  </cols>
  <sheetData>
    <row r="1" spans="2:7" ht="34.5" customHeight="1">
      <c r="B1" s="67" t="s">
        <v>11</v>
      </c>
      <c r="C1" s="67"/>
      <c r="D1" s="67"/>
      <c r="E1" s="67"/>
      <c r="F1" s="67"/>
      <c r="G1" s="67"/>
    </row>
    <row r="2" spans="2:7" s="63" customFormat="1" ht="12.75" customHeight="1">
      <c r="B2" s="52"/>
      <c r="C2" s="52"/>
      <c r="D2" s="52"/>
      <c r="E2" s="52"/>
      <c r="F2" s="52"/>
      <c r="G2" s="52"/>
    </row>
    <row r="3" spans="2:7" ht="47.25">
      <c r="B3" s="6" t="s">
        <v>1</v>
      </c>
      <c r="C3" s="6" t="s">
        <v>2</v>
      </c>
      <c r="D3" s="7" t="s">
        <v>5</v>
      </c>
      <c r="E3" s="7" t="s">
        <v>6</v>
      </c>
      <c r="F3" s="8" t="s">
        <v>3</v>
      </c>
      <c r="G3" s="9" t="s">
        <v>4</v>
      </c>
    </row>
    <row r="4" spans="2:7" ht="15">
      <c r="B4" s="11">
        <v>33302</v>
      </c>
      <c r="C4" s="11">
        <v>36951</v>
      </c>
      <c r="D4" s="57">
        <v>3000.2</v>
      </c>
      <c r="E4" s="54">
        <f aca="true" t="shared" si="0" ref="E4:E35">+D4/1.93627</f>
        <v>1549.4739886482773</v>
      </c>
      <c r="F4" s="14">
        <v>0.125</v>
      </c>
      <c r="G4" s="44">
        <v>13.72</v>
      </c>
    </row>
    <row r="5" spans="2:7" ht="15">
      <c r="B5" s="11">
        <v>33330</v>
      </c>
      <c r="C5" s="11">
        <v>36951</v>
      </c>
      <c r="D5" s="57">
        <v>3000</v>
      </c>
      <c r="E5" s="54">
        <f t="shared" si="0"/>
        <v>1549.3706972684595</v>
      </c>
      <c r="F5" s="14">
        <v>0.125</v>
      </c>
      <c r="G5" s="44">
        <v>13.39</v>
      </c>
    </row>
    <row r="6" spans="2:7" ht="15">
      <c r="B6" s="11">
        <v>33360</v>
      </c>
      <c r="C6" s="11">
        <v>36951</v>
      </c>
      <c r="D6" s="57">
        <v>4000</v>
      </c>
      <c r="E6" s="54">
        <f t="shared" si="0"/>
        <v>2065.827596357946</v>
      </c>
      <c r="F6" s="14">
        <v>0.125</v>
      </c>
      <c r="G6" s="44">
        <v>13.27</v>
      </c>
    </row>
    <row r="7" spans="2:7" ht="15">
      <c r="B7" s="11">
        <v>33392</v>
      </c>
      <c r="C7" s="11">
        <v>37043</v>
      </c>
      <c r="D7" s="57">
        <v>2500</v>
      </c>
      <c r="E7" s="54">
        <f t="shared" si="0"/>
        <v>1291.1422477237163</v>
      </c>
      <c r="F7" s="14">
        <v>0.12</v>
      </c>
      <c r="G7" s="44">
        <v>12.52</v>
      </c>
    </row>
    <row r="8" spans="2:7" ht="15">
      <c r="B8" s="11">
        <v>33420</v>
      </c>
      <c r="C8" s="11">
        <v>37043</v>
      </c>
      <c r="D8" s="57">
        <v>2000</v>
      </c>
      <c r="E8" s="54">
        <f t="shared" si="0"/>
        <v>1032.913798178973</v>
      </c>
      <c r="F8" s="14">
        <v>0.12</v>
      </c>
      <c r="G8" s="44">
        <v>13.25</v>
      </c>
    </row>
    <row r="9" spans="2:7" ht="15">
      <c r="B9" s="11">
        <v>33452</v>
      </c>
      <c r="C9" s="11">
        <v>37043</v>
      </c>
      <c r="D9" s="57">
        <v>2000</v>
      </c>
      <c r="E9" s="54">
        <f t="shared" si="0"/>
        <v>1032.913798178973</v>
      </c>
      <c r="F9" s="14">
        <v>0.12</v>
      </c>
      <c r="G9" s="44">
        <v>13.48</v>
      </c>
    </row>
    <row r="10" spans="2:7" ht="15">
      <c r="B10" s="11">
        <v>33485</v>
      </c>
      <c r="C10" s="11">
        <v>37135</v>
      </c>
      <c r="D10" s="57">
        <v>2000</v>
      </c>
      <c r="E10" s="54">
        <f t="shared" si="0"/>
        <v>1032.913798178973</v>
      </c>
      <c r="F10" s="14">
        <v>0.12</v>
      </c>
      <c r="G10" s="44">
        <v>13.14</v>
      </c>
    </row>
    <row r="11" spans="2:7" ht="15">
      <c r="B11" s="11">
        <v>33512</v>
      </c>
      <c r="C11" s="11">
        <v>37135</v>
      </c>
      <c r="D11" s="57">
        <v>3000</v>
      </c>
      <c r="E11" s="54">
        <f t="shared" si="0"/>
        <v>1549.3706972684595</v>
      </c>
      <c r="F11" s="14">
        <v>0.12</v>
      </c>
      <c r="G11" s="44">
        <v>12.74</v>
      </c>
    </row>
    <row r="12" spans="2:7" ht="15">
      <c r="B12" s="11">
        <v>33546</v>
      </c>
      <c r="C12" s="11">
        <v>37135</v>
      </c>
      <c r="D12" s="57">
        <v>4000</v>
      </c>
      <c r="E12" s="54">
        <f t="shared" si="0"/>
        <v>2065.827596357946</v>
      </c>
      <c r="F12" s="14">
        <v>0.12</v>
      </c>
      <c r="G12" s="44">
        <v>12.68</v>
      </c>
    </row>
    <row r="13" spans="2:7" ht="15">
      <c r="B13" s="11">
        <v>33575</v>
      </c>
      <c r="C13" s="11">
        <v>37135</v>
      </c>
      <c r="D13" s="57">
        <v>1500</v>
      </c>
      <c r="E13" s="54">
        <f t="shared" si="0"/>
        <v>774.6853486342297</v>
      </c>
      <c r="F13" s="14">
        <v>0.12</v>
      </c>
      <c r="G13" s="44">
        <v>12.83</v>
      </c>
    </row>
    <row r="14" spans="2:7" ht="15">
      <c r="B14" s="10">
        <v>33610</v>
      </c>
      <c r="C14" s="11">
        <v>37257</v>
      </c>
      <c r="D14" s="57">
        <v>3500</v>
      </c>
      <c r="E14" s="54">
        <f t="shared" si="0"/>
        <v>1807.5991468132027</v>
      </c>
      <c r="F14" s="14">
        <v>0.12</v>
      </c>
      <c r="G14" s="44">
        <v>12.69</v>
      </c>
    </row>
    <row r="15" spans="2:7" ht="15">
      <c r="B15" s="10">
        <v>33638</v>
      </c>
      <c r="C15" s="11">
        <v>37257</v>
      </c>
      <c r="D15" s="57">
        <v>4000</v>
      </c>
      <c r="E15" s="54">
        <f t="shared" si="0"/>
        <v>2065.827596357946</v>
      </c>
      <c r="F15" s="14">
        <v>0.12</v>
      </c>
      <c r="G15" s="44">
        <v>12.43</v>
      </c>
    </row>
    <row r="16" spans="2:7" ht="15">
      <c r="B16" s="10">
        <v>33666</v>
      </c>
      <c r="C16" s="11">
        <v>37257</v>
      </c>
      <c r="D16" s="57">
        <v>3000</v>
      </c>
      <c r="E16" s="54">
        <f t="shared" si="0"/>
        <v>1549.3706972684595</v>
      </c>
      <c r="F16" s="14">
        <v>0.12</v>
      </c>
      <c r="G16" s="44">
        <v>12.33</v>
      </c>
    </row>
    <row r="17" spans="2:7" ht="15">
      <c r="B17" s="10">
        <v>33696</v>
      </c>
      <c r="C17" s="11">
        <v>37257</v>
      </c>
      <c r="D17" s="57">
        <v>5000</v>
      </c>
      <c r="E17" s="54">
        <f t="shared" si="0"/>
        <v>2582.2844954474326</v>
      </c>
      <c r="F17" s="14">
        <v>0.12</v>
      </c>
      <c r="G17" s="44">
        <v>12.71</v>
      </c>
    </row>
    <row r="18" spans="2:7" ht="15">
      <c r="B18" s="10">
        <v>33728</v>
      </c>
      <c r="C18" s="11">
        <v>37377</v>
      </c>
      <c r="D18" s="57">
        <v>5000</v>
      </c>
      <c r="E18" s="54">
        <f t="shared" si="0"/>
        <v>2582.2844954474326</v>
      </c>
      <c r="F18" s="14">
        <v>0.12</v>
      </c>
      <c r="G18" s="44">
        <v>12.5</v>
      </c>
    </row>
    <row r="19" spans="2:7" ht="15">
      <c r="B19" s="10">
        <v>33757</v>
      </c>
      <c r="C19" s="11">
        <v>37377</v>
      </c>
      <c r="D19" s="57">
        <v>3000</v>
      </c>
      <c r="E19" s="54">
        <f t="shared" si="0"/>
        <v>1549.3706972684595</v>
      </c>
      <c r="F19" s="14">
        <v>0.12</v>
      </c>
      <c r="G19" s="44">
        <v>12.49</v>
      </c>
    </row>
    <row r="20" spans="2:7" ht="15">
      <c r="B20" s="10">
        <v>33788</v>
      </c>
      <c r="C20" s="11">
        <v>37377</v>
      </c>
      <c r="D20" s="57">
        <v>2000</v>
      </c>
      <c r="E20" s="54">
        <f t="shared" si="0"/>
        <v>1032.913798178973</v>
      </c>
      <c r="F20" s="14">
        <v>0.12</v>
      </c>
      <c r="G20" s="44">
        <v>13.22</v>
      </c>
    </row>
    <row r="21" spans="2:7" ht="15">
      <c r="B21" s="10">
        <v>33850</v>
      </c>
      <c r="C21" s="11">
        <v>37500</v>
      </c>
      <c r="D21" s="57">
        <v>1500</v>
      </c>
      <c r="E21" s="54">
        <f t="shared" si="0"/>
        <v>774.6853486342297</v>
      </c>
      <c r="F21" s="14">
        <v>0.12</v>
      </c>
      <c r="G21" s="44">
        <v>13.91</v>
      </c>
    </row>
    <row r="22" spans="2:7" ht="15">
      <c r="B22" s="10">
        <v>33884</v>
      </c>
      <c r="C22" s="11">
        <v>37500</v>
      </c>
      <c r="D22" s="57">
        <v>2962</v>
      </c>
      <c r="E22" s="54">
        <f t="shared" si="0"/>
        <v>1529.745335103059</v>
      </c>
      <c r="F22" s="14">
        <v>0.12</v>
      </c>
      <c r="G22" s="44">
        <v>14.62</v>
      </c>
    </row>
    <row r="23" spans="2:7" ht="15">
      <c r="B23" s="10">
        <v>33913</v>
      </c>
      <c r="C23" s="11">
        <v>37500</v>
      </c>
      <c r="D23" s="57">
        <v>1500</v>
      </c>
      <c r="E23" s="54">
        <f t="shared" si="0"/>
        <v>774.6853486342297</v>
      </c>
      <c r="F23" s="14">
        <v>0.12</v>
      </c>
      <c r="G23" s="44">
        <v>13.52</v>
      </c>
    </row>
    <row r="24" spans="2:7" ht="15">
      <c r="B24" s="10">
        <v>33977</v>
      </c>
      <c r="C24" s="11">
        <v>37622</v>
      </c>
      <c r="D24" s="57">
        <v>2000</v>
      </c>
      <c r="E24" s="54">
        <f t="shared" si="0"/>
        <v>1032.913798178973</v>
      </c>
      <c r="F24" s="14">
        <v>0.12</v>
      </c>
      <c r="G24" s="44">
        <v>13.82</v>
      </c>
    </row>
    <row r="25" spans="2:7" ht="15">
      <c r="B25" s="10">
        <v>34004</v>
      </c>
      <c r="C25" s="11">
        <v>37622</v>
      </c>
      <c r="D25" s="57">
        <v>2000</v>
      </c>
      <c r="E25" s="54">
        <f t="shared" si="0"/>
        <v>1032.913798178973</v>
      </c>
      <c r="F25" s="14">
        <v>0.12</v>
      </c>
      <c r="G25" s="44">
        <v>13.08</v>
      </c>
    </row>
    <row r="26" spans="2:7" ht="15">
      <c r="B26" s="10">
        <v>34031</v>
      </c>
      <c r="C26" s="11">
        <v>37681</v>
      </c>
      <c r="D26" s="57">
        <v>2500</v>
      </c>
      <c r="E26" s="54">
        <f t="shared" si="0"/>
        <v>1291.1422477237163</v>
      </c>
      <c r="F26" s="14">
        <v>0.115</v>
      </c>
      <c r="G26" s="44">
        <v>13</v>
      </c>
    </row>
    <row r="27" spans="2:7" ht="15">
      <c r="B27" s="10">
        <v>34064</v>
      </c>
      <c r="C27" s="11">
        <v>37681</v>
      </c>
      <c r="D27" s="57">
        <v>2500</v>
      </c>
      <c r="E27" s="54">
        <f t="shared" si="0"/>
        <v>1291.1422477237163</v>
      </c>
      <c r="F27" s="14">
        <v>0.115</v>
      </c>
      <c r="G27" s="44">
        <v>13.22</v>
      </c>
    </row>
    <row r="28" spans="2:7" ht="15">
      <c r="B28" s="10">
        <v>34094</v>
      </c>
      <c r="C28" s="11">
        <v>37681</v>
      </c>
      <c r="D28" s="57">
        <v>2000</v>
      </c>
      <c r="E28" s="54">
        <f t="shared" si="0"/>
        <v>1032.913798178973</v>
      </c>
      <c r="F28" s="14">
        <v>0.115</v>
      </c>
      <c r="G28" s="44">
        <v>12.71</v>
      </c>
    </row>
    <row r="29" spans="2:7" ht="15">
      <c r="B29" s="10">
        <v>34108</v>
      </c>
      <c r="C29" s="11">
        <v>37681</v>
      </c>
      <c r="D29" s="57">
        <v>1500</v>
      </c>
      <c r="E29" s="54">
        <f t="shared" si="0"/>
        <v>774.6853486342297</v>
      </c>
      <c r="F29" s="14">
        <v>0.115</v>
      </c>
      <c r="G29" s="44">
        <v>12.3</v>
      </c>
    </row>
    <row r="30" spans="2:7" ht="15">
      <c r="B30" s="10">
        <v>34124</v>
      </c>
      <c r="C30" s="11">
        <v>37773</v>
      </c>
      <c r="D30" s="57">
        <v>1500</v>
      </c>
      <c r="E30" s="54">
        <f t="shared" si="0"/>
        <v>774.6853486342297</v>
      </c>
      <c r="F30" s="14">
        <v>0.11</v>
      </c>
      <c r="G30" s="44">
        <v>12.12</v>
      </c>
    </row>
    <row r="31" spans="2:7" ht="15">
      <c r="B31" s="10">
        <v>34138</v>
      </c>
      <c r="C31" s="11">
        <v>37773</v>
      </c>
      <c r="D31" s="57">
        <v>1000</v>
      </c>
      <c r="E31" s="54">
        <f t="shared" si="0"/>
        <v>516.4568990894865</v>
      </c>
      <c r="F31" s="14">
        <v>0.11</v>
      </c>
      <c r="G31" s="44">
        <v>11.39</v>
      </c>
    </row>
    <row r="32" spans="2:7" ht="15">
      <c r="B32" s="10">
        <v>34156</v>
      </c>
      <c r="C32" s="11">
        <v>37773</v>
      </c>
      <c r="D32" s="57">
        <v>3000</v>
      </c>
      <c r="E32" s="54">
        <f t="shared" si="0"/>
        <v>1549.3706972684595</v>
      </c>
      <c r="F32" s="14">
        <v>0.11</v>
      </c>
      <c r="G32" s="44">
        <v>11.24</v>
      </c>
    </row>
    <row r="33" spans="2:7" ht="15">
      <c r="B33" s="10">
        <v>34169</v>
      </c>
      <c r="C33" s="11">
        <v>37773</v>
      </c>
      <c r="D33" s="57">
        <v>1500</v>
      </c>
      <c r="E33" s="54">
        <f t="shared" si="0"/>
        <v>774.6853486342297</v>
      </c>
      <c r="F33" s="14">
        <v>0.11</v>
      </c>
      <c r="G33" s="44">
        <v>11</v>
      </c>
    </row>
    <row r="34" spans="2:7" ht="15">
      <c r="B34" s="10">
        <v>34185</v>
      </c>
      <c r="C34" s="10">
        <v>37834</v>
      </c>
      <c r="D34" s="53">
        <v>3000</v>
      </c>
      <c r="E34" s="54">
        <f t="shared" si="0"/>
        <v>1549.3706972684595</v>
      </c>
      <c r="F34" s="20">
        <v>0.1</v>
      </c>
      <c r="G34" s="44">
        <v>9.21</v>
      </c>
    </row>
    <row r="35" spans="2:7" ht="15">
      <c r="B35" s="10">
        <v>34198</v>
      </c>
      <c r="C35" s="10">
        <v>37834</v>
      </c>
      <c r="D35" s="53">
        <v>2000</v>
      </c>
      <c r="E35" s="54">
        <f t="shared" si="0"/>
        <v>1032.913798178973</v>
      </c>
      <c r="F35" s="20">
        <v>0.1</v>
      </c>
      <c r="G35" s="44">
        <v>9.45</v>
      </c>
    </row>
    <row r="36" spans="2:7" ht="15">
      <c r="B36" s="10">
        <v>34215</v>
      </c>
      <c r="C36" s="10">
        <v>37834</v>
      </c>
      <c r="D36" s="53">
        <v>3000</v>
      </c>
      <c r="E36" s="54">
        <f aca="true" t="shared" si="1" ref="E36:E66">+D36/1.93627</f>
        <v>1549.3706972684595</v>
      </c>
      <c r="F36" s="20">
        <v>0.1</v>
      </c>
      <c r="G36" s="44">
        <v>9.3</v>
      </c>
    </row>
    <row r="37" spans="2:7" ht="15">
      <c r="B37" s="10">
        <v>34229</v>
      </c>
      <c r="C37" s="10">
        <v>37834</v>
      </c>
      <c r="D37" s="53">
        <v>2500</v>
      </c>
      <c r="E37" s="54">
        <f t="shared" si="1"/>
        <v>1291.1422477237163</v>
      </c>
      <c r="F37" s="20">
        <v>0.1</v>
      </c>
      <c r="G37" s="44">
        <v>9.43</v>
      </c>
    </row>
    <row r="38" spans="2:7" ht="15">
      <c r="B38" s="10">
        <v>34247</v>
      </c>
      <c r="C38" s="10">
        <v>37895</v>
      </c>
      <c r="D38" s="53">
        <v>3000</v>
      </c>
      <c r="E38" s="54">
        <f t="shared" si="1"/>
        <v>1549.3706972684595</v>
      </c>
      <c r="F38" s="20">
        <v>0.09</v>
      </c>
      <c r="G38" s="44">
        <v>8.88</v>
      </c>
    </row>
    <row r="39" spans="2:7" ht="15">
      <c r="B39" s="10">
        <v>34261</v>
      </c>
      <c r="C39" s="10">
        <v>37895</v>
      </c>
      <c r="D39" s="53">
        <v>2500</v>
      </c>
      <c r="E39" s="54">
        <f t="shared" si="1"/>
        <v>1291.1422477237163</v>
      </c>
      <c r="F39" s="20">
        <v>0.09</v>
      </c>
      <c r="G39" s="44">
        <v>8.57</v>
      </c>
    </row>
    <row r="40" spans="2:7" ht="15">
      <c r="B40" s="10">
        <v>34277</v>
      </c>
      <c r="C40" s="10">
        <v>37895</v>
      </c>
      <c r="D40" s="53">
        <v>4500</v>
      </c>
      <c r="E40" s="54">
        <f t="shared" si="1"/>
        <v>2324.056045902689</v>
      </c>
      <c r="F40" s="20">
        <v>0.09</v>
      </c>
      <c r="G40" s="44">
        <v>9.16</v>
      </c>
    </row>
    <row r="41" spans="2:7" ht="15">
      <c r="B41" s="10">
        <v>34290</v>
      </c>
      <c r="C41" s="10">
        <v>37895</v>
      </c>
      <c r="D41" s="53">
        <v>1500</v>
      </c>
      <c r="E41" s="54">
        <f t="shared" si="1"/>
        <v>774.6853486342297</v>
      </c>
      <c r="F41" s="20">
        <v>0.09</v>
      </c>
      <c r="G41" s="44">
        <v>9.11</v>
      </c>
    </row>
    <row r="42" spans="2:7" ht="15">
      <c r="B42" s="10">
        <v>34305</v>
      </c>
      <c r="C42" s="10">
        <v>37895</v>
      </c>
      <c r="D42" s="53">
        <v>1500</v>
      </c>
      <c r="E42" s="54">
        <f t="shared" si="1"/>
        <v>774.6853486342297</v>
      </c>
      <c r="F42" s="20">
        <v>0.09</v>
      </c>
      <c r="G42" s="44">
        <v>9.57</v>
      </c>
    </row>
    <row r="43" spans="2:7" ht="15">
      <c r="B43" s="10">
        <v>34339</v>
      </c>
      <c r="C43" s="10">
        <v>37987</v>
      </c>
      <c r="D43" s="53">
        <v>5000</v>
      </c>
      <c r="E43" s="54">
        <f t="shared" si="1"/>
        <v>2582.2844954474326</v>
      </c>
      <c r="F43" s="20">
        <v>0.085</v>
      </c>
      <c r="G43" s="44">
        <v>8.55</v>
      </c>
    </row>
    <row r="44" spans="2:7" ht="15">
      <c r="B44" s="10">
        <v>34352</v>
      </c>
      <c r="C44" s="10">
        <v>37987</v>
      </c>
      <c r="D44" s="53">
        <v>3000</v>
      </c>
      <c r="E44" s="54">
        <f t="shared" si="1"/>
        <v>1549.3706972684595</v>
      </c>
      <c r="F44" s="20">
        <v>0.085</v>
      </c>
      <c r="G44" s="44">
        <v>8.58</v>
      </c>
    </row>
    <row r="45" spans="2:7" ht="15">
      <c r="B45" s="10">
        <v>34367</v>
      </c>
      <c r="C45" s="10">
        <v>37987</v>
      </c>
      <c r="D45" s="53">
        <v>4500</v>
      </c>
      <c r="E45" s="54">
        <f t="shared" si="1"/>
        <v>2324.056045902689</v>
      </c>
      <c r="F45" s="20">
        <v>0.085</v>
      </c>
      <c r="G45" s="44">
        <v>8.46</v>
      </c>
    </row>
    <row r="46" spans="2:7" ht="15">
      <c r="B46" s="10">
        <v>34382</v>
      </c>
      <c r="C46" s="10">
        <v>37987</v>
      </c>
      <c r="D46" s="53">
        <v>3000</v>
      </c>
      <c r="E46" s="54">
        <f t="shared" si="1"/>
        <v>1549.3706972684595</v>
      </c>
      <c r="F46" s="20">
        <v>0.085</v>
      </c>
      <c r="G46" s="44">
        <v>8.7</v>
      </c>
    </row>
    <row r="47" spans="2:7" ht="15">
      <c r="B47" s="10">
        <v>34396</v>
      </c>
      <c r="C47" s="10">
        <v>37987</v>
      </c>
      <c r="D47" s="53">
        <v>5000</v>
      </c>
      <c r="E47" s="54">
        <f t="shared" si="1"/>
        <v>2582.2844954474326</v>
      </c>
      <c r="F47" s="20">
        <v>0.085</v>
      </c>
      <c r="G47" s="44">
        <v>9.53</v>
      </c>
    </row>
    <row r="48" spans="2:7" ht="15">
      <c r="B48" s="10">
        <v>34411</v>
      </c>
      <c r="C48" s="10">
        <v>37987</v>
      </c>
      <c r="D48" s="53">
        <v>1000</v>
      </c>
      <c r="E48" s="54">
        <f t="shared" si="1"/>
        <v>516.4568990894865</v>
      </c>
      <c r="F48" s="20">
        <v>0.085</v>
      </c>
      <c r="G48" s="44">
        <v>9.14</v>
      </c>
    </row>
    <row r="49" spans="2:7" ht="15">
      <c r="B49" s="10">
        <v>34429</v>
      </c>
      <c r="C49" s="10">
        <v>38078</v>
      </c>
      <c r="D49" s="53">
        <v>1500</v>
      </c>
      <c r="E49" s="54">
        <f t="shared" si="1"/>
        <v>774.6853486342297</v>
      </c>
      <c r="F49" s="20">
        <v>0.085</v>
      </c>
      <c r="G49" s="44">
        <v>8.97</v>
      </c>
    </row>
    <row r="50" spans="2:7" ht="15">
      <c r="B50" s="10">
        <v>34444</v>
      </c>
      <c r="C50" s="10">
        <v>38078</v>
      </c>
      <c r="D50" s="53">
        <v>2000</v>
      </c>
      <c r="E50" s="54">
        <f t="shared" si="1"/>
        <v>1032.913798178973</v>
      </c>
      <c r="F50" s="20">
        <v>0.085</v>
      </c>
      <c r="G50" s="44">
        <v>8.8</v>
      </c>
    </row>
    <row r="51" spans="2:7" ht="15">
      <c r="B51" s="10">
        <v>34457</v>
      </c>
      <c r="C51" s="10">
        <v>38078</v>
      </c>
      <c r="D51" s="53">
        <v>3000</v>
      </c>
      <c r="E51" s="54">
        <f t="shared" si="1"/>
        <v>1549.3706972684595</v>
      </c>
      <c r="F51" s="20">
        <v>0.085</v>
      </c>
      <c r="G51" s="44">
        <v>9.17</v>
      </c>
    </row>
    <row r="52" spans="2:7" ht="15">
      <c r="B52" s="10">
        <v>34473</v>
      </c>
      <c r="C52" s="10">
        <v>38078</v>
      </c>
      <c r="D52" s="53">
        <v>1500</v>
      </c>
      <c r="E52" s="54">
        <f t="shared" si="1"/>
        <v>774.6853486342297</v>
      </c>
      <c r="F52" s="20">
        <v>0.085</v>
      </c>
      <c r="G52" s="44">
        <v>9.15</v>
      </c>
    </row>
    <row r="53" spans="2:7" ht="15">
      <c r="B53" s="10">
        <v>34487</v>
      </c>
      <c r="C53" s="10">
        <v>38078</v>
      </c>
      <c r="D53" s="53">
        <v>2000</v>
      </c>
      <c r="E53" s="54">
        <f t="shared" si="1"/>
        <v>1032.913798178973</v>
      </c>
      <c r="F53" s="20">
        <v>0.085</v>
      </c>
      <c r="G53" s="44">
        <v>9.99</v>
      </c>
    </row>
    <row r="54" spans="2:7" ht="15">
      <c r="B54" s="10">
        <v>34502</v>
      </c>
      <c r="C54" s="10">
        <v>38078</v>
      </c>
      <c r="D54" s="53">
        <v>1000</v>
      </c>
      <c r="E54" s="54">
        <f t="shared" si="1"/>
        <v>516.4568990894865</v>
      </c>
      <c r="F54" s="20">
        <v>0.085</v>
      </c>
      <c r="G54" s="44">
        <v>10.4</v>
      </c>
    </row>
    <row r="55" spans="2:7" ht="15">
      <c r="B55" s="10">
        <v>34520</v>
      </c>
      <c r="C55" s="10">
        <v>38078</v>
      </c>
      <c r="D55" s="53">
        <v>1000</v>
      </c>
      <c r="E55" s="54">
        <f t="shared" si="1"/>
        <v>516.4568990894865</v>
      </c>
      <c r="F55" s="20">
        <v>0.085</v>
      </c>
      <c r="G55" s="44">
        <v>10.87</v>
      </c>
    </row>
    <row r="56" spans="2:7" ht="15">
      <c r="B56" s="10">
        <v>34535</v>
      </c>
      <c r="C56" s="10">
        <v>38078</v>
      </c>
      <c r="D56" s="53">
        <v>1100</v>
      </c>
      <c r="E56" s="54">
        <f t="shared" si="1"/>
        <v>568.1025889984352</v>
      </c>
      <c r="F56" s="20">
        <v>0.085</v>
      </c>
      <c r="G56" s="44">
        <v>10.91</v>
      </c>
    </row>
    <row r="57" spans="2:7" ht="15">
      <c r="B57" s="10">
        <v>34549</v>
      </c>
      <c r="C57" s="10">
        <v>38200</v>
      </c>
      <c r="D57" s="53">
        <v>1100</v>
      </c>
      <c r="E57" s="54">
        <f t="shared" si="1"/>
        <v>568.1025889984352</v>
      </c>
      <c r="F57" s="20">
        <v>0.085</v>
      </c>
      <c r="G57" s="44">
        <v>10.89</v>
      </c>
    </row>
    <row r="58" spans="2:7" ht="15">
      <c r="B58" s="10">
        <v>34582</v>
      </c>
      <c r="C58" s="10">
        <v>38200</v>
      </c>
      <c r="D58" s="53">
        <v>2100</v>
      </c>
      <c r="E58" s="54">
        <f t="shared" si="1"/>
        <v>1084.5594880879216</v>
      </c>
      <c r="F58" s="20">
        <v>0.085</v>
      </c>
      <c r="G58" s="44">
        <v>11.9</v>
      </c>
    </row>
    <row r="59" spans="2:7" ht="15">
      <c r="B59" s="10">
        <v>34597</v>
      </c>
      <c r="C59" s="10">
        <v>38200</v>
      </c>
      <c r="D59" s="53">
        <v>1000</v>
      </c>
      <c r="E59" s="54">
        <f t="shared" si="1"/>
        <v>516.4568990894865</v>
      </c>
      <c r="F59" s="20">
        <v>0.085</v>
      </c>
      <c r="G59" s="44">
        <v>11.95</v>
      </c>
    </row>
    <row r="60" spans="2:7" ht="15">
      <c r="B60" s="10">
        <v>34612</v>
      </c>
      <c r="C60" s="10">
        <v>38200</v>
      </c>
      <c r="D60" s="53">
        <v>1000</v>
      </c>
      <c r="E60" s="54">
        <f t="shared" si="1"/>
        <v>516.4568990894865</v>
      </c>
      <c r="F60" s="20">
        <v>0.085</v>
      </c>
      <c r="G60" s="44">
        <v>11.79</v>
      </c>
    </row>
    <row r="61" spans="2:7" ht="15">
      <c r="B61" s="10">
        <v>34641</v>
      </c>
      <c r="C61" s="10">
        <v>38200</v>
      </c>
      <c r="D61" s="53">
        <v>1650</v>
      </c>
      <c r="E61" s="54">
        <f t="shared" si="1"/>
        <v>852.1538834976527</v>
      </c>
      <c r="F61" s="20">
        <v>0.085</v>
      </c>
      <c r="G61" s="44">
        <v>12.02</v>
      </c>
    </row>
    <row r="62" spans="2:7" ht="15">
      <c r="B62" s="10">
        <v>34655</v>
      </c>
      <c r="C62" s="10">
        <v>38200</v>
      </c>
      <c r="D62" s="53">
        <v>1000</v>
      </c>
      <c r="E62" s="54">
        <f t="shared" si="1"/>
        <v>516.4568990894865</v>
      </c>
      <c r="F62" s="20">
        <v>0.085</v>
      </c>
      <c r="G62" s="44">
        <v>11.72</v>
      </c>
    </row>
    <row r="63" spans="2:7" ht="15">
      <c r="B63" s="10">
        <v>34669</v>
      </c>
      <c r="C63" s="10">
        <v>38200</v>
      </c>
      <c r="D63" s="53">
        <v>1000</v>
      </c>
      <c r="E63" s="54">
        <f t="shared" si="1"/>
        <v>516.4568990894865</v>
      </c>
      <c r="F63" s="20">
        <v>0.085</v>
      </c>
      <c r="G63" s="44">
        <v>11.8</v>
      </c>
    </row>
    <row r="64" spans="2:7" ht="15">
      <c r="B64" s="10">
        <v>34683</v>
      </c>
      <c r="C64" s="10">
        <v>38200</v>
      </c>
      <c r="D64" s="53">
        <v>1500</v>
      </c>
      <c r="E64" s="54">
        <f t="shared" si="1"/>
        <v>774.6853486342297</v>
      </c>
      <c r="F64" s="20">
        <v>0.085</v>
      </c>
      <c r="G64" s="44">
        <v>12.37</v>
      </c>
    </row>
    <row r="65" spans="2:7" ht="15">
      <c r="B65" s="10">
        <v>34703</v>
      </c>
      <c r="C65" s="10">
        <v>38353</v>
      </c>
      <c r="D65" s="53">
        <v>1500</v>
      </c>
      <c r="E65" s="54">
        <f t="shared" si="1"/>
        <v>774.6853486342297</v>
      </c>
      <c r="F65" s="20">
        <v>0.095</v>
      </c>
      <c r="G65" s="44">
        <v>12.34</v>
      </c>
    </row>
    <row r="66" spans="2:7" ht="15">
      <c r="B66" s="10">
        <v>34717</v>
      </c>
      <c r="C66" s="10">
        <v>38353</v>
      </c>
      <c r="D66" s="53">
        <v>1003</v>
      </c>
      <c r="E66" s="54">
        <f t="shared" si="1"/>
        <v>518.006269786755</v>
      </c>
      <c r="F66" s="20">
        <v>0.095</v>
      </c>
      <c r="G66" s="44">
        <v>12.05</v>
      </c>
    </row>
    <row r="67" spans="2:7" ht="15">
      <c r="B67" s="10">
        <v>34733</v>
      </c>
      <c r="C67" s="10">
        <v>38353</v>
      </c>
      <c r="D67" s="53">
        <v>2123</v>
      </c>
      <c r="E67" s="54">
        <f aca="true" t="shared" si="2" ref="E67:E98">+D67/1.93627</f>
        <v>1096.43799676698</v>
      </c>
      <c r="F67" s="20">
        <v>0.095</v>
      </c>
      <c r="G67" s="44">
        <v>12.24</v>
      </c>
    </row>
    <row r="68" spans="2:7" ht="15">
      <c r="B68" s="10">
        <v>34747</v>
      </c>
      <c r="C68" s="10">
        <v>38353</v>
      </c>
      <c r="D68" s="53">
        <v>1100</v>
      </c>
      <c r="E68" s="54">
        <f t="shared" si="2"/>
        <v>568.1025889984352</v>
      </c>
      <c r="F68" s="20">
        <v>0.095</v>
      </c>
      <c r="G68" s="44">
        <v>12.19</v>
      </c>
    </row>
    <row r="69" spans="2:7" ht="15">
      <c r="B69" s="10">
        <v>34761</v>
      </c>
      <c r="C69" s="10">
        <v>38353</v>
      </c>
      <c r="D69" s="53">
        <v>1650</v>
      </c>
      <c r="E69" s="54">
        <f t="shared" si="2"/>
        <v>852.1538834976527</v>
      </c>
      <c r="F69" s="20">
        <v>0.095</v>
      </c>
      <c r="G69" s="44">
        <v>12.79</v>
      </c>
    </row>
    <row r="70" spans="2:7" ht="15">
      <c r="B70" s="10">
        <v>34792</v>
      </c>
      <c r="C70" s="10">
        <v>38353</v>
      </c>
      <c r="D70" s="53">
        <v>1100</v>
      </c>
      <c r="E70" s="54">
        <f t="shared" si="2"/>
        <v>568.1025889984352</v>
      </c>
      <c r="F70" s="20">
        <v>0.095</v>
      </c>
      <c r="G70" s="44">
        <v>13.36</v>
      </c>
    </row>
    <row r="71" spans="2:7" ht="15">
      <c r="B71" s="10">
        <v>34808</v>
      </c>
      <c r="C71" s="10">
        <v>38353</v>
      </c>
      <c r="D71" s="53">
        <v>1100</v>
      </c>
      <c r="E71" s="54">
        <f t="shared" si="2"/>
        <v>568.1025889984352</v>
      </c>
      <c r="F71" s="20">
        <v>0.095</v>
      </c>
      <c r="G71" s="44">
        <v>13.24</v>
      </c>
    </row>
    <row r="72" spans="2:7" ht="15">
      <c r="B72" s="10">
        <v>34821</v>
      </c>
      <c r="C72" s="10">
        <v>38443</v>
      </c>
      <c r="D72" s="53">
        <v>1509</v>
      </c>
      <c r="E72" s="54">
        <f t="shared" si="2"/>
        <v>779.3334607260351</v>
      </c>
      <c r="F72" s="20">
        <v>0.105</v>
      </c>
      <c r="G72" s="44">
        <v>13.18</v>
      </c>
    </row>
    <row r="73" spans="2:7" ht="15">
      <c r="B73" s="10">
        <v>34836</v>
      </c>
      <c r="C73" s="10">
        <v>38443</v>
      </c>
      <c r="D73" s="53">
        <v>1500</v>
      </c>
      <c r="E73" s="54">
        <f t="shared" si="2"/>
        <v>774.6853486342297</v>
      </c>
      <c r="F73" s="20">
        <v>0.105</v>
      </c>
      <c r="G73" s="44">
        <v>11.78</v>
      </c>
    </row>
    <row r="74" spans="2:7" ht="15">
      <c r="B74" s="10">
        <v>34851</v>
      </c>
      <c r="C74" s="10">
        <v>38443</v>
      </c>
      <c r="D74" s="53">
        <v>1650</v>
      </c>
      <c r="E74" s="54">
        <f t="shared" si="2"/>
        <v>852.1538834976527</v>
      </c>
      <c r="F74" s="20">
        <v>0.105</v>
      </c>
      <c r="G74" s="44">
        <v>12.2</v>
      </c>
    </row>
    <row r="75" spans="2:7" ht="15">
      <c r="B75" s="10">
        <v>34865</v>
      </c>
      <c r="C75" s="10">
        <v>38443</v>
      </c>
      <c r="D75" s="53">
        <v>1100</v>
      </c>
      <c r="E75" s="54">
        <f t="shared" si="2"/>
        <v>568.1025889984352</v>
      </c>
      <c r="F75" s="20">
        <v>0.105</v>
      </c>
      <c r="G75" s="44">
        <v>12.4</v>
      </c>
    </row>
    <row r="76" spans="2:7" ht="15">
      <c r="B76" s="10">
        <v>34883</v>
      </c>
      <c r="C76" s="10">
        <v>38443</v>
      </c>
      <c r="D76" s="53">
        <v>1009</v>
      </c>
      <c r="E76" s="54">
        <f t="shared" si="2"/>
        <v>521.1050111812918</v>
      </c>
      <c r="F76" s="20">
        <v>0.105</v>
      </c>
      <c r="G76" s="44">
        <v>12.35</v>
      </c>
    </row>
    <row r="77" spans="2:7" ht="15">
      <c r="B77" s="10">
        <v>34898</v>
      </c>
      <c r="C77" s="10">
        <v>38443</v>
      </c>
      <c r="D77" s="53">
        <v>1003</v>
      </c>
      <c r="E77" s="54">
        <f t="shared" si="2"/>
        <v>518.006269786755</v>
      </c>
      <c r="F77" s="20">
        <v>0.105</v>
      </c>
      <c r="G77" s="44">
        <v>12.01</v>
      </c>
    </row>
    <row r="78" spans="2:7" ht="15">
      <c r="B78" s="10">
        <v>34912</v>
      </c>
      <c r="C78" s="10">
        <v>38443</v>
      </c>
      <c r="D78" s="53">
        <v>1505</v>
      </c>
      <c r="E78" s="54">
        <f t="shared" si="2"/>
        <v>777.2676331296772</v>
      </c>
      <c r="F78" s="20">
        <v>0.105</v>
      </c>
      <c r="G78" s="44">
        <v>11.91</v>
      </c>
    </row>
    <row r="79" spans="2:7" ht="15">
      <c r="B79" s="10">
        <v>34929</v>
      </c>
      <c r="C79" s="10">
        <v>38443</v>
      </c>
      <c r="D79" s="53">
        <v>1000.6</v>
      </c>
      <c r="E79" s="54">
        <f t="shared" si="2"/>
        <v>516.7667732289402</v>
      </c>
      <c r="F79" s="20">
        <v>0.105</v>
      </c>
      <c r="G79" s="44">
        <v>11.44</v>
      </c>
    </row>
    <row r="80" spans="2:7" ht="15">
      <c r="B80" s="10">
        <v>34943</v>
      </c>
      <c r="C80" s="10">
        <v>38596</v>
      </c>
      <c r="D80" s="53">
        <v>1650</v>
      </c>
      <c r="E80" s="54">
        <f t="shared" si="2"/>
        <v>852.1538834976527</v>
      </c>
      <c r="F80" s="20">
        <v>0.105</v>
      </c>
      <c r="G80" s="44">
        <v>11.57</v>
      </c>
    </row>
    <row r="81" spans="2:7" ht="15">
      <c r="B81" s="10">
        <v>34961</v>
      </c>
      <c r="C81" s="10">
        <v>38596</v>
      </c>
      <c r="D81" s="53">
        <v>1516</v>
      </c>
      <c r="E81" s="54">
        <f t="shared" si="2"/>
        <v>782.9486590196616</v>
      </c>
      <c r="F81" s="20">
        <v>0.105</v>
      </c>
      <c r="G81" s="44">
        <v>11.01</v>
      </c>
    </row>
    <row r="82" spans="2:7" ht="15">
      <c r="B82" s="10">
        <v>34974</v>
      </c>
      <c r="C82" s="10">
        <v>38596</v>
      </c>
      <c r="D82" s="53">
        <v>1650</v>
      </c>
      <c r="E82" s="54">
        <f t="shared" si="2"/>
        <v>852.1538834976527</v>
      </c>
      <c r="F82" s="20">
        <v>0.105</v>
      </c>
      <c r="G82" s="44">
        <v>11.7</v>
      </c>
    </row>
    <row r="83" spans="2:7" ht="15">
      <c r="B83" s="10">
        <v>34990</v>
      </c>
      <c r="C83" s="10">
        <v>38596</v>
      </c>
      <c r="D83" s="53">
        <v>1000</v>
      </c>
      <c r="E83" s="54">
        <f t="shared" si="2"/>
        <v>516.4568990894865</v>
      </c>
      <c r="F83" s="20">
        <v>0.105</v>
      </c>
      <c r="G83" s="44">
        <v>11.66</v>
      </c>
    </row>
    <row r="84" spans="2:7" ht="15">
      <c r="B84" s="10">
        <v>35005</v>
      </c>
      <c r="C84" s="10">
        <v>38596</v>
      </c>
      <c r="D84" s="53">
        <v>1010</v>
      </c>
      <c r="E84" s="54">
        <f t="shared" si="2"/>
        <v>521.6214680803814</v>
      </c>
      <c r="F84" s="20">
        <v>0.105</v>
      </c>
      <c r="G84" s="44">
        <v>11.72</v>
      </c>
    </row>
    <row r="85" spans="2:7" ht="15">
      <c r="B85" s="10">
        <v>35020</v>
      </c>
      <c r="C85" s="10">
        <v>38596</v>
      </c>
      <c r="D85" s="53">
        <v>1100</v>
      </c>
      <c r="E85" s="54">
        <f t="shared" si="2"/>
        <v>568.1025889984352</v>
      </c>
      <c r="F85" s="20">
        <v>0.105</v>
      </c>
      <c r="G85" s="44">
        <v>11.54</v>
      </c>
    </row>
    <row r="86" spans="2:7" ht="15">
      <c r="B86" s="10">
        <v>35034</v>
      </c>
      <c r="C86" s="10">
        <v>38596</v>
      </c>
      <c r="D86" s="53">
        <v>1006</v>
      </c>
      <c r="E86" s="54">
        <f t="shared" si="2"/>
        <v>519.5556404840235</v>
      </c>
      <c r="F86" s="20">
        <v>0.105</v>
      </c>
      <c r="G86" s="44">
        <v>11.34</v>
      </c>
    </row>
    <row r="87" spans="2:7" ht="15">
      <c r="B87" s="10">
        <v>35051</v>
      </c>
      <c r="C87" s="10">
        <v>38596</v>
      </c>
      <c r="D87" s="53">
        <v>1002</v>
      </c>
      <c r="E87" s="54">
        <f t="shared" si="2"/>
        <v>517.4898128876655</v>
      </c>
      <c r="F87" s="20">
        <v>0.105</v>
      </c>
      <c r="G87" s="44">
        <v>11.05</v>
      </c>
    </row>
    <row r="88" spans="2:7" ht="15">
      <c r="B88" s="10">
        <v>35066</v>
      </c>
      <c r="C88" s="10">
        <v>38596</v>
      </c>
      <c r="D88" s="53">
        <v>2200</v>
      </c>
      <c r="E88" s="54">
        <f t="shared" si="2"/>
        <v>1136.2051779968704</v>
      </c>
      <c r="F88" s="20">
        <v>0.105</v>
      </c>
      <c r="G88" s="44">
        <v>10.82</v>
      </c>
    </row>
    <row r="89" spans="2:7" ht="15">
      <c r="B89" s="10">
        <v>35081</v>
      </c>
      <c r="C89" s="10">
        <v>38596</v>
      </c>
      <c r="D89" s="53">
        <v>1519</v>
      </c>
      <c r="E89" s="54">
        <f t="shared" si="2"/>
        <v>784.49802971693</v>
      </c>
      <c r="F89" s="20">
        <v>0.105</v>
      </c>
      <c r="G89" s="44">
        <v>10.43</v>
      </c>
    </row>
    <row r="90" spans="2:7" ht="15">
      <c r="B90" s="10">
        <v>35096</v>
      </c>
      <c r="C90" s="10">
        <v>38749</v>
      </c>
      <c r="D90" s="53">
        <v>1650</v>
      </c>
      <c r="E90" s="54">
        <f t="shared" si="2"/>
        <v>852.1538834976527</v>
      </c>
      <c r="F90" s="20">
        <v>0.095</v>
      </c>
      <c r="G90" s="44">
        <v>10.17</v>
      </c>
    </row>
    <row r="91" spans="2:7" ht="15">
      <c r="B91" s="10">
        <v>35114</v>
      </c>
      <c r="C91" s="10">
        <v>38749</v>
      </c>
      <c r="D91" s="53">
        <v>1650</v>
      </c>
      <c r="E91" s="54">
        <f t="shared" si="2"/>
        <v>852.1538834976527</v>
      </c>
      <c r="F91" s="20">
        <v>0.095</v>
      </c>
      <c r="G91" s="44">
        <v>10.53</v>
      </c>
    </row>
    <row r="92" spans="2:7" ht="15">
      <c r="B92" s="10">
        <v>35125</v>
      </c>
      <c r="C92" s="10">
        <v>38749</v>
      </c>
      <c r="D92" s="53">
        <v>2200</v>
      </c>
      <c r="E92" s="54">
        <f t="shared" si="2"/>
        <v>1136.2051779968704</v>
      </c>
      <c r="F92" s="20">
        <v>0.095</v>
      </c>
      <c r="G92" s="44">
        <v>10.43</v>
      </c>
    </row>
    <row r="93" spans="2:7" ht="15">
      <c r="B93" s="10">
        <v>35143</v>
      </c>
      <c r="C93" s="10">
        <v>38749</v>
      </c>
      <c r="D93" s="53">
        <v>1500</v>
      </c>
      <c r="E93" s="54">
        <f t="shared" si="2"/>
        <v>774.6853486342297</v>
      </c>
      <c r="F93" s="20">
        <v>0.095</v>
      </c>
      <c r="G93" s="44">
        <v>10.64</v>
      </c>
    </row>
    <row r="94" spans="2:7" ht="15">
      <c r="B94" s="10">
        <v>35156</v>
      </c>
      <c r="C94" s="10">
        <v>38749</v>
      </c>
      <c r="D94" s="53">
        <v>1650</v>
      </c>
      <c r="E94" s="54">
        <f t="shared" si="2"/>
        <v>852.1538834976527</v>
      </c>
      <c r="F94" s="20">
        <v>0.095</v>
      </c>
      <c r="G94" s="44">
        <v>10.82</v>
      </c>
    </row>
    <row r="95" spans="2:7" ht="15">
      <c r="B95" s="10">
        <v>35173</v>
      </c>
      <c r="C95" s="10">
        <v>38749</v>
      </c>
      <c r="D95" s="53">
        <v>1500</v>
      </c>
      <c r="E95" s="54">
        <f t="shared" si="2"/>
        <v>774.6853486342297</v>
      </c>
      <c r="F95" s="20">
        <v>0.095</v>
      </c>
      <c r="G95" s="44">
        <v>10.26</v>
      </c>
    </row>
    <row r="96" spans="2:7" ht="15">
      <c r="B96" s="10">
        <v>35187</v>
      </c>
      <c r="C96" s="10">
        <v>38749</v>
      </c>
      <c r="D96" s="53">
        <v>1503</v>
      </c>
      <c r="E96" s="54">
        <f t="shared" si="2"/>
        <v>776.2347193314982</v>
      </c>
      <c r="F96" s="20">
        <v>0.095</v>
      </c>
      <c r="G96" s="44">
        <v>9.77</v>
      </c>
    </row>
    <row r="97" spans="2:7" ht="15">
      <c r="B97" s="10">
        <v>35201</v>
      </c>
      <c r="C97" s="10">
        <v>38749</v>
      </c>
      <c r="D97" s="53">
        <v>1500</v>
      </c>
      <c r="E97" s="54">
        <f t="shared" si="2"/>
        <v>774.6853486342297</v>
      </c>
      <c r="F97" s="20">
        <v>0.095</v>
      </c>
      <c r="G97" s="44">
        <v>9.61</v>
      </c>
    </row>
    <row r="98" spans="2:7" ht="15">
      <c r="B98" s="10">
        <v>35219</v>
      </c>
      <c r="C98" s="10">
        <v>38749</v>
      </c>
      <c r="D98" s="53">
        <v>2200</v>
      </c>
      <c r="E98" s="54">
        <f t="shared" si="2"/>
        <v>1136.2051779968704</v>
      </c>
      <c r="F98" s="20">
        <v>0.095</v>
      </c>
      <c r="G98" s="44">
        <v>9.51</v>
      </c>
    </row>
    <row r="99" spans="2:7" ht="15">
      <c r="B99" s="10">
        <v>35233</v>
      </c>
      <c r="C99" s="10">
        <v>38749</v>
      </c>
      <c r="D99" s="53">
        <v>1515</v>
      </c>
      <c r="E99" s="54">
        <f aca="true" t="shared" si="3" ref="E99:E130">+D99/1.93627</f>
        <v>782.432202120572</v>
      </c>
      <c r="F99" s="20">
        <v>0.095</v>
      </c>
      <c r="G99" s="44">
        <v>9.55</v>
      </c>
    </row>
    <row r="100" spans="2:7" ht="15">
      <c r="B100" s="10">
        <v>35247</v>
      </c>
      <c r="C100" s="10">
        <v>38899</v>
      </c>
      <c r="D100" s="53">
        <v>1500</v>
      </c>
      <c r="E100" s="54">
        <f t="shared" si="3"/>
        <v>774.6853486342297</v>
      </c>
      <c r="F100" s="20">
        <v>0.0875</v>
      </c>
      <c r="G100" s="44">
        <v>9.17</v>
      </c>
    </row>
    <row r="101" spans="2:7" ht="15">
      <c r="B101" s="10">
        <v>35264</v>
      </c>
      <c r="C101" s="10">
        <v>38899</v>
      </c>
      <c r="D101" s="53">
        <v>2750</v>
      </c>
      <c r="E101" s="54">
        <f t="shared" si="3"/>
        <v>1420.2564724960878</v>
      </c>
      <c r="F101" s="20">
        <v>0.0875</v>
      </c>
      <c r="G101" s="44">
        <v>9.53</v>
      </c>
    </row>
    <row r="102" spans="2:7" ht="15">
      <c r="B102" s="10">
        <v>35278</v>
      </c>
      <c r="C102" s="10">
        <v>38899</v>
      </c>
      <c r="D102" s="53">
        <v>2200</v>
      </c>
      <c r="E102" s="54">
        <f t="shared" si="3"/>
        <v>1136.2051779968704</v>
      </c>
      <c r="F102" s="20">
        <v>0.0875</v>
      </c>
      <c r="G102" s="44">
        <v>9.46</v>
      </c>
    </row>
    <row r="103" spans="2:7" ht="15">
      <c r="B103" s="10">
        <v>35298</v>
      </c>
      <c r="C103" s="10">
        <v>38899</v>
      </c>
      <c r="D103" s="53">
        <v>1650</v>
      </c>
      <c r="E103" s="54">
        <f t="shared" si="3"/>
        <v>852.1538834976527</v>
      </c>
      <c r="F103" s="20">
        <v>0.0875</v>
      </c>
      <c r="G103" s="44">
        <v>9.34</v>
      </c>
    </row>
    <row r="104" spans="2:7" ht="15">
      <c r="B104" s="10">
        <v>35310</v>
      </c>
      <c r="C104" s="10">
        <v>38899</v>
      </c>
      <c r="D104" s="53">
        <v>1650</v>
      </c>
      <c r="E104" s="54">
        <f t="shared" si="3"/>
        <v>852.1538834976527</v>
      </c>
      <c r="F104" s="20">
        <v>0.0875</v>
      </c>
      <c r="G104" s="44">
        <v>9.44</v>
      </c>
    </row>
    <row r="105" spans="2:7" ht="15">
      <c r="B105" s="10">
        <v>35326</v>
      </c>
      <c r="C105" s="10">
        <v>38899</v>
      </c>
      <c r="D105" s="53">
        <v>1530</v>
      </c>
      <c r="E105" s="54">
        <f t="shared" si="3"/>
        <v>790.1790556069144</v>
      </c>
      <c r="F105" s="20">
        <v>0.0875</v>
      </c>
      <c r="G105" s="44">
        <v>8.99</v>
      </c>
    </row>
    <row r="106" spans="2:7" ht="15">
      <c r="B106" s="10">
        <v>35339</v>
      </c>
      <c r="C106" s="10">
        <v>38899</v>
      </c>
      <c r="D106" s="53">
        <v>1511</v>
      </c>
      <c r="E106" s="54">
        <f t="shared" si="3"/>
        <v>780.366374524214</v>
      </c>
      <c r="F106" s="20">
        <v>0.0875</v>
      </c>
      <c r="G106" s="44">
        <v>8.42</v>
      </c>
    </row>
    <row r="107" spans="2:7" ht="15">
      <c r="B107" s="10">
        <v>35355</v>
      </c>
      <c r="C107" s="10">
        <v>38899</v>
      </c>
      <c r="D107" s="53">
        <v>1500</v>
      </c>
      <c r="E107" s="54">
        <f t="shared" si="3"/>
        <v>774.6853486342297</v>
      </c>
      <c r="F107" s="20">
        <v>0.0875</v>
      </c>
      <c r="G107" s="44">
        <v>8.1</v>
      </c>
    </row>
    <row r="108" spans="2:7" ht="15">
      <c r="B108" s="10">
        <v>35902</v>
      </c>
      <c r="C108" s="10">
        <v>38899</v>
      </c>
      <c r="D108" s="53">
        <v>2000</v>
      </c>
      <c r="E108" s="54">
        <f t="shared" si="3"/>
        <v>1032.913798178973</v>
      </c>
      <c r="F108" s="20">
        <v>0.0875</v>
      </c>
      <c r="G108" s="44">
        <v>5</v>
      </c>
    </row>
    <row r="109" spans="2:7" ht="15">
      <c r="B109" s="10">
        <v>35370</v>
      </c>
      <c r="C109" s="10">
        <v>39022</v>
      </c>
      <c r="D109" s="53">
        <v>2508</v>
      </c>
      <c r="E109" s="54">
        <f t="shared" si="3"/>
        <v>1295.2739029164322</v>
      </c>
      <c r="F109" s="20">
        <v>0.0775</v>
      </c>
      <c r="G109" s="44">
        <v>7.77</v>
      </c>
    </row>
    <row r="110" spans="2:7" ht="15">
      <c r="B110" s="10">
        <v>35388</v>
      </c>
      <c r="C110" s="10">
        <v>39022</v>
      </c>
      <c r="D110" s="53">
        <v>1573</v>
      </c>
      <c r="E110" s="54">
        <f t="shared" si="3"/>
        <v>812.3867022677623</v>
      </c>
      <c r="F110" s="20">
        <v>0.0775</v>
      </c>
      <c r="G110" s="44">
        <v>7.22</v>
      </c>
    </row>
    <row r="111" spans="2:7" ht="15">
      <c r="B111" s="10">
        <v>35401</v>
      </c>
      <c r="C111" s="10">
        <v>39022</v>
      </c>
      <c r="D111" s="53">
        <v>2184</v>
      </c>
      <c r="E111" s="54">
        <f t="shared" si="3"/>
        <v>1127.9418676114385</v>
      </c>
      <c r="F111" s="20">
        <v>0.0775</v>
      </c>
      <c r="G111" s="44">
        <v>7.29</v>
      </c>
    </row>
    <row r="112" spans="2:7" ht="15">
      <c r="B112" s="10">
        <v>35418</v>
      </c>
      <c r="C112" s="10">
        <v>39022</v>
      </c>
      <c r="D112" s="53">
        <v>1500</v>
      </c>
      <c r="E112" s="54">
        <f t="shared" si="3"/>
        <v>774.6853486342297</v>
      </c>
      <c r="F112" s="20">
        <v>0.0775</v>
      </c>
      <c r="G112" s="44">
        <v>7.34</v>
      </c>
    </row>
    <row r="113" spans="2:7" ht="15">
      <c r="B113" s="10">
        <v>35432</v>
      </c>
      <c r="C113" s="10">
        <v>39022</v>
      </c>
      <c r="D113" s="53">
        <v>4369</v>
      </c>
      <c r="E113" s="54">
        <f t="shared" si="3"/>
        <v>2256.4001921219665</v>
      </c>
      <c r="F113" s="20">
        <v>0.0775</v>
      </c>
      <c r="G113" s="44">
        <v>7.47</v>
      </c>
    </row>
    <row r="114" spans="2:7" ht="15">
      <c r="B114" s="10">
        <v>35447</v>
      </c>
      <c r="C114" s="10">
        <v>39022</v>
      </c>
      <c r="D114" s="53">
        <v>2000.2</v>
      </c>
      <c r="E114" s="54">
        <f t="shared" si="3"/>
        <v>1033.017089558791</v>
      </c>
      <c r="F114" s="20">
        <v>0.0775</v>
      </c>
      <c r="G114" s="44">
        <v>7.17</v>
      </c>
    </row>
    <row r="115" spans="2:7" ht="15">
      <c r="B115" s="10">
        <v>35464</v>
      </c>
      <c r="C115" s="10">
        <v>39114</v>
      </c>
      <c r="D115" s="53">
        <v>2500</v>
      </c>
      <c r="E115" s="54">
        <f t="shared" si="3"/>
        <v>1291.1422477237163</v>
      </c>
      <c r="F115" s="20">
        <v>0.0675</v>
      </c>
      <c r="G115" s="44">
        <v>7.09</v>
      </c>
    </row>
    <row r="116" spans="2:7" ht="15">
      <c r="B116" s="10">
        <v>35478</v>
      </c>
      <c r="C116" s="10">
        <v>39114</v>
      </c>
      <c r="D116" s="53">
        <v>2001</v>
      </c>
      <c r="E116" s="54">
        <f t="shared" si="3"/>
        <v>1033.4302550780626</v>
      </c>
      <c r="F116" s="20">
        <v>0.0675</v>
      </c>
      <c r="G116" s="44">
        <v>7.06</v>
      </c>
    </row>
    <row r="117" spans="2:7" ht="15">
      <c r="B117" s="10">
        <v>35492</v>
      </c>
      <c r="C117" s="10">
        <v>39114</v>
      </c>
      <c r="D117" s="53">
        <v>2196</v>
      </c>
      <c r="E117" s="54">
        <f t="shared" si="3"/>
        <v>1134.1393504005123</v>
      </c>
      <c r="F117" s="20">
        <v>0.0675</v>
      </c>
      <c r="G117" s="44">
        <v>7.22</v>
      </c>
    </row>
    <row r="118" spans="2:7" ht="15">
      <c r="B118" s="10">
        <v>35506</v>
      </c>
      <c r="C118" s="10">
        <v>39114</v>
      </c>
      <c r="D118" s="53">
        <v>1650</v>
      </c>
      <c r="E118" s="54">
        <f t="shared" si="3"/>
        <v>852.1538834976527</v>
      </c>
      <c r="F118" s="20">
        <v>0.0675</v>
      </c>
      <c r="G118" s="44">
        <v>7.69</v>
      </c>
    </row>
    <row r="119" spans="2:7" ht="15">
      <c r="B119" s="10">
        <v>35521</v>
      </c>
      <c r="C119" s="10">
        <v>39114</v>
      </c>
      <c r="D119" s="53">
        <v>2500</v>
      </c>
      <c r="E119" s="54">
        <f t="shared" si="3"/>
        <v>1291.1422477237163</v>
      </c>
      <c r="F119" s="20">
        <v>0.0675</v>
      </c>
      <c r="G119" s="44">
        <v>7.86</v>
      </c>
    </row>
    <row r="120" spans="2:7" ht="15">
      <c r="B120" s="10">
        <v>35537</v>
      </c>
      <c r="C120" s="10">
        <v>39114</v>
      </c>
      <c r="D120" s="53">
        <v>2200</v>
      </c>
      <c r="E120" s="54">
        <f t="shared" si="3"/>
        <v>1136.2051779968704</v>
      </c>
      <c r="F120" s="20">
        <v>0.0675</v>
      </c>
      <c r="G120" s="44">
        <v>7.5</v>
      </c>
    </row>
    <row r="121" spans="2:7" ht="15">
      <c r="B121" s="10">
        <v>35552</v>
      </c>
      <c r="C121" s="10">
        <v>39114</v>
      </c>
      <c r="D121" s="53">
        <v>2200</v>
      </c>
      <c r="E121" s="54">
        <f t="shared" si="3"/>
        <v>1136.2051779968704</v>
      </c>
      <c r="F121" s="20">
        <v>0.0675</v>
      </c>
      <c r="G121" s="44">
        <v>7.66</v>
      </c>
    </row>
    <row r="122" spans="2:7" ht="15">
      <c r="B122" s="10">
        <v>35569</v>
      </c>
      <c r="C122" s="10">
        <v>39114</v>
      </c>
      <c r="D122" s="53">
        <v>2020</v>
      </c>
      <c r="E122" s="54">
        <f t="shared" si="3"/>
        <v>1043.2429361607628</v>
      </c>
      <c r="F122" s="20">
        <v>0.0675</v>
      </c>
      <c r="G122" s="44">
        <v>7.19</v>
      </c>
    </row>
    <row r="123" spans="2:7" ht="15">
      <c r="B123" s="10">
        <v>35583</v>
      </c>
      <c r="C123" s="10">
        <v>39114</v>
      </c>
      <c r="D123" s="54">
        <v>1650</v>
      </c>
      <c r="E123" s="54">
        <f t="shared" si="3"/>
        <v>852.1538834976527</v>
      </c>
      <c r="F123" s="20">
        <v>0.0675</v>
      </c>
      <c r="G123" s="44">
        <v>7.3</v>
      </c>
    </row>
    <row r="124" spans="2:7" ht="15">
      <c r="B124" s="10">
        <v>35599</v>
      </c>
      <c r="C124" s="10">
        <v>39114</v>
      </c>
      <c r="D124" s="54">
        <v>1505</v>
      </c>
      <c r="E124" s="54">
        <f t="shared" si="3"/>
        <v>777.2676331296772</v>
      </c>
      <c r="F124" s="20">
        <v>0.0675</v>
      </c>
      <c r="G124" s="44">
        <v>6.99</v>
      </c>
    </row>
    <row r="125" spans="2:7" ht="15">
      <c r="B125" s="10">
        <v>35612</v>
      </c>
      <c r="C125" s="10">
        <v>39264</v>
      </c>
      <c r="D125" s="54">
        <v>4400</v>
      </c>
      <c r="E125" s="54">
        <f t="shared" si="3"/>
        <v>2272.4103559937407</v>
      </c>
      <c r="F125" s="20">
        <v>0.0675</v>
      </c>
      <c r="G125" s="44">
        <v>6.78</v>
      </c>
    </row>
    <row r="126" spans="2:7" ht="15">
      <c r="B126" s="10">
        <v>35643</v>
      </c>
      <c r="C126" s="10">
        <v>39264</v>
      </c>
      <c r="D126" s="54">
        <v>4400</v>
      </c>
      <c r="E126" s="54">
        <f t="shared" si="3"/>
        <v>2272.4103559937407</v>
      </c>
      <c r="F126" s="20">
        <v>0.0675</v>
      </c>
      <c r="G126" s="44">
        <v>6.38</v>
      </c>
    </row>
    <row r="127" spans="2:7" ht="15">
      <c r="B127" s="10">
        <v>35674</v>
      </c>
      <c r="C127" s="10">
        <v>39264</v>
      </c>
      <c r="D127" s="54">
        <v>4400</v>
      </c>
      <c r="E127" s="54">
        <f t="shared" si="3"/>
        <v>2272.4103559937407</v>
      </c>
      <c r="F127" s="20">
        <v>0.0675</v>
      </c>
      <c r="G127" s="44">
        <v>6.68</v>
      </c>
    </row>
    <row r="128" spans="2:7" ht="15">
      <c r="B128" s="10">
        <v>35704</v>
      </c>
      <c r="C128" s="10">
        <v>39264</v>
      </c>
      <c r="D128" s="54">
        <v>3115</v>
      </c>
      <c r="E128" s="54">
        <f t="shared" si="3"/>
        <v>1608.7632406637504</v>
      </c>
      <c r="F128" s="20">
        <v>0.0675</v>
      </c>
      <c r="G128" s="44">
        <v>6.16</v>
      </c>
    </row>
    <row r="129" spans="2:7" ht="15">
      <c r="B129" s="58">
        <v>35737</v>
      </c>
      <c r="C129" s="58">
        <v>39387</v>
      </c>
      <c r="D129" s="59">
        <v>4003</v>
      </c>
      <c r="E129" s="54">
        <f t="shared" si="3"/>
        <v>2067.3769670552147</v>
      </c>
      <c r="F129" s="60">
        <v>0.06</v>
      </c>
      <c r="G129" s="61">
        <v>6.1</v>
      </c>
    </row>
    <row r="130" spans="2:7" ht="15">
      <c r="B130" s="58">
        <v>35765</v>
      </c>
      <c r="C130" s="58">
        <v>39387</v>
      </c>
      <c r="D130" s="59">
        <v>3850</v>
      </c>
      <c r="E130" s="54">
        <f t="shared" si="3"/>
        <v>1988.359061494523</v>
      </c>
      <c r="F130" s="60">
        <v>0.06</v>
      </c>
      <c r="G130" s="61">
        <v>5.84</v>
      </c>
    </row>
    <row r="131" spans="2:7" ht="15">
      <c r="B131" s="58">
        <v>35797</v>
      </c>
      <c r="C131" s="58">
        <v>39387</v>
      </c>
      <c r="D131" s="59">
        <v>4500</v>
      </c>
      <c r="E131" s="54">
        <f aca="true" t="shared" si="4" ref="E131:E142">+D131/1.93627</f>
        <v>2324.056045902689</v>
      </c>
      <c r="F131" s="60">
        <v>0.06</v>
      </c>
      <c r="G131" s="61">
        <v>5.54</v>
      </c>
    </row>
    <row r="132" spans="2:7" ht="15">
      <c r="B132" s="58">
        <v>35816</v>
      </c>
      <c r="C132" s="58">
        <v>39387</v>
      </c>
      <c r="D132" s="59">
        <v>2000</v>
      </c>
      <c r="E132" s="54">
        <f t="shared" si="4"/>
        <v>1032.913798178973</v>
      </c>
      <c r="F132" s="60">
        <v>0.06</v>
      </c>
      <c r="G132" s="61">
        <v>5.32</v>
      </c>
    </row>
    <row r="133" spans="2:7" ht="15">
      <c r="B133" s="58">
        <v>35828</v>
      </c>
      <c r="C133" s="58">
        <v>39387</v>
      </c>
      <c r="D133" s="59">
        <v>4400</v>
      </c>
      <c r="E133" s="54">
        <f t="shared" si="4"/>
        <v>2272.4103559937407</v>
      </c>
      <c r="F133" s="60">
        <v>0.06</v>
      </c>
      <c r="G133" s="61">
        <v>5.45</v>
      </c>
    </row>
    <row r="134" spans="2:7" ht="15">
      <c r="B134" s="58">
        <v>35856</v>
      </c>
      <c r="C134" s="58">
        <v>39387</v>
      </c>
      <c r="D134" s="59">
        <f>4500+292</f>
        <v>4792</v>
      </c>
      <c r="E134" s="54">
        <f t="shared" si="4"/>
        <v>2474.8614604368195</v>
      </c>
      <c r="F134" s="60">
        <v>0.06</v>
      </c>
      <c r="G134" s="61">
        <v>5.27</v>
      </c>
    </row>
    <row r="135" spans="2:7" ht="15">
      <c r="B135" s="58">
        <v>35886</v>
      </c>
      <c r="C135" s="58">
        <v>39387</v>
      </c>
      <c r="D135" s="59">
        <v>5000</v>
      </c>
      <c r="E135" s="54">
        <f t="shared" si="4"/>
        <v>2582.2844954474326</v>
      </c>
      <c r="F135" s="60">
        <v>0.06</v>
      </c>
      <c r="G135" s="61">
        <v>5.11</v>
      </c>
    </row>
    <row r="136" spans="2:7" ht="15">
      <c r="B136" s="10">
        <v>35919</v>
      </c>
      <c r="C136" s="10">
        <v>39569</v>
      </c>
      <c r="D136" s="54">
        <v>6600</v>
      </c>
      <c r="E136" s="54">
        <f t="shared" si="4"/>
        <v>3408.615533990611</v>
      </c>
      <c r="F136" s="20">
        <v>0.05</v>
      </c>
      <c r="G136" s="44">
        <v>5.23</v>
      </c>
    </row>
    <row r="137" spans="2:7" ht="15">
      <c r="B137" s="10">
        <v>35947</v>
      </c>
      <c r="C137" s="10">
        <v>39569</v>
      </c>
      <c r="D137" s="54">
        <v>5331</v>
      </c>
      <c r="E137" s="54">
        <f t="shared" si="4"/>
        <v>2753.2317290460524</v>
      </c>
      <c r="F137" s="20">
        <v>0.05</v>
      </c>
      <c r="G137" s="44">
        <v>5.12</v>
      </c>
    </row>
    <row r="138" spans="2:7" ht="15">
      <c r="B138" s="10">
        <v>35970</v>
      </c>
      <c r="C138" s="10">
        <v>39569</v>
      </c>
      <c r="D138" s="54">
        <v>2000</v>
      </c>
      <c r="E138" s="54">
        <f t="shared" si="4"/>
        <v>1032.913798178973</v>
      </c>
      <c r="F138" s="20">
        <v>0.05</v>
      </c>
      <c r="G138" s="44">
        <v>5.01</v>
      </c>
    </row>
    <row r="139" spans="2:7" ht="15">
      <c r="B139" s="10">
        <v>35977</v>
      </c>
      <c r="C139" s="10">
        <v>39569</v>
      </c>
      <c r="D139" s="54">
        <v>5500</v>
      </c>
      <c r="E139" s="54">
        <f t="shared" si="4"/>
        <v>2840.5129449921756</v>
      </c>
      <c r="F139" s="20">
        <v>0.05</v>
      </c>
      <c r="G139" s="44">
        <v>5.02</v>
      </c>
    </row>
    <row r="140" spans="2:7" ht="15">
      <c r="B140" s="10">
        <v>36010</v>
      </c>
      <c r="C140" s="10">
        <v>39569</v>
      </c>
      <c r="D140" s="54">
        <f>5500+550</f>
        <v>6050</v>
      </c>
      <c r="E140" s="54">
        <f t="shared" si="4"/>
        <v>3124.5642394913934</v>
      </c>
      <c r="F140" s="20">
        <v>0.05</v>
      </c>
      <c r="G140" s="44">
        <v>4.9</v>
      </c>
    </row>
    <row r="141" spans="2:7" ht="15">
      <c r="B141" s="10">
        <v>36039</v>
      </c>
      <c r="C141" s="10">
        <v>39569</v>
      </c>
      <c r="D141" s="54">
        <v>5500</v>
      </c>
      <c r="E141" s="54">
        <f t="shared" si="4"/>
        <v>2840.5129449921756</v>
      </c>
      <c r="F141" s="20">
        <v>0.05</v>
      </c>
      <c r="G141" s="44">
        <v>4.74</v>
      </c>
    </row>
    <row r="142" spans="2:7" ht="15">
      <c r="B142" s="10">
        <v>36069</v>
      </c>
      <c r="C142" s="10">
        <v>39569</v>
      </c>
      <c r="D142" s="54">
        <v>5500</v>
      </c>
      <c r="E142" s="54">
        <f t="shared" si="4"/>
        <v>2840.5129449921756</v>
      </c>
      <c r="F142" s="20">
        <v>0.05</v>
      </c>
      <c r="G142" s="44">
        <v>4.39</v>
      </c>
    </row>
    <row r="143" spans="2:7" ht="15">
      <c r="B143" s="10">
        <v>36101</v>
      </c>
      <c r="C143" s="10">
        <v>39934</v>
      </c>
      <c r="D143" s="54">
        <f aca="true" t="shared" si="5" ref="D143:D167">+E143*1.93627</f>
        <v>8467.30871</v>
      </c>
      <c r="E143" s="54">
        <f>3615+758</f>
        <v>4373</v>
      </c>
      <c r="F143" s="20">
        <v>0.045</v>
      </c>
      <c r="G143" s="44">
        <v>4.49</v>
      </c>
    </row>
    <row r="144" spans="2:7" ht="15">
      <c r="B144" s="10">
        <v>36130</v>
      </c>
      <c r="C144" s="10">
        <v>39934</v>
      </c>
      <c r="D144" s="54">
        <f t="shared" si="5"/>
        <v>3299.40408</v>
      </c>
      <c r="E144" s="54">
        <f>1549+155</f>
        <v>1704</v>
      </c>
      <c r="F144" s="20">
        <v>0.045</v>
      </c>
      <c r="G144" s="44">
        <v>4.08</v>
      </c>
    </row>
    <row r="145" spans="2:7" ht="15">
      <c r="B145" s="10">
        <v>36164</v>
      </c>
      <c r="C145" s="10">
        <v>39934</v>
      </c>
      <c r="D145" s="54">
        <f t="shared" si="5"/>
        <v>6776.945</v>
      </c>
      <c r="E145" s="54">
        <v>3500</v>
      </c>
      <c r="F145" s="20">
        <v>0.045</v>
      </c>
      <c r="G145" s="44">
        <v>4.01</v>
      </c>
    </row>
    <row r="146" spans="2:7" ht="15">
      <c r="B146" s="10">
        <v>36192</v>
      </c>
      <c r="C146" s="10">
        <v>39934</v>
      </c>
      <c r="D146" s="54">
        <f t="shared" si="5"/>
        <v>7454.639499999999</v>
      </c>
      <c r="E146" s="54">
        <f>3500+350</f>
        <v>3850</v>
      </c>
      <c r="F146" s="20">
        <v>0.045</v>
      </c>
      <c r="G146" s="44">
        <v>3.84</v>
      </c>
    </row>
    <row r="147" spans="2:7" ht="15">
      <c r="B147" s="10">
        <v>36220</v>
      </c>
      <c r="C147" s="10">
        <v>39934</v>
      </c>
      <c r="D147" s="54">
        <f t="shared" si="5"/>
        <v>5808.8099999999995</v>
      </c>
      <c r="E147" s="54">
        <v>3000</v>
      </c>
      <c r="F147" s="20">
        <v>0.045</v>
      </c>
      <c r="G147" s="44">
        <v>4.1</v>
      </c>
    </row>
    <row r="148" spans="2:7" ht="15">
      <c r="B148" s="10">
        <v>36251</v>
      </c>
      <c r="C148" s="10">
        <v>39934</v>
      </c>
      <c r="D148" s="54">
        <f t="shared" si="5"/>
        <v>6389.691</v>
      </c>
      <c r="E148" s="54">
        <v>3300</v>
      </c>
      <c r="F148" s="20">
        <v>0.045</v>
      </c>
      <c r="G148" s="44">
        <v>4.29</v>
      </c>
    </row>
    <row r="149" spans="2:7" ht="15">
      <c r="B149" s="10">
        <v>36283</v>
      </c>
      <c r="C149" s="10">
        <v>39934</v>
      </c>
      <c r="D149" s="54">
        <f t="shared" si="5"/>
        <v>6389.691</v>
      </c>
      <c r="E149" s="54">
        <v>3300</v>
      </c>
      <c r="F149" s="20">
        <v>0.045</v>
      </c>
      <c r="G149" s="44">
        <v>4.08</v>
      </c>
    </row>
    <row r="150" spans="2:7" ht="15">
      <c r="B150" s="10">
        <v>36312</v>
      </c>
      <c r="C150" s="10">
        <v>40118</v>
      </c>
      <c r="D150" s="54">
        <f t="shared" si="5"/>
        <v>8471.18125</v>
      </c>
      <c r="E150" s="54">
        <f>3500+875</f>
        <v>4375</v>
      </c>
      <c r="F150" s="20">
        <v>0.0425</v>
      </c>
      <c r="G150" s="44">
        <v>4.39</v>
      </c>
    </row>
    <row r="151" spans="2:7" ht="15">
      <c r="B151" s="10">
        <v>36342</v>
      </c>
      <c r="C151" s="10">
        <v>40118</v>
      </c>
      <c r="D151" s="54">
        <f t="shared" si="5"/>
        <v>5324.742499999999</v>
      </c>
      <c r="E151" s="54">
        <f>2500+250</f>
        <v>2750</v>
      </c>
      <c r="F151" s="20">
        <v>0.0425</v>
      </c>
      <c r="G151" s="44">
        <v>4.92</v>
      </c>
    </row>
    <row r="152" spans="2:7" ht="15">
      <c r="B152" s="10">
        <v>36374</v>
      </c>
      <c r="C152" s="10">
        <v>40118</v>
      </c>
      <c r="D152" s="54">
        <f t="shared" si="5"/>
        <v>4031.31414</v>
      </c>
      <c r="E152" s="54">
        <v>2082</v>
      </c>
      <c r="F152" s="20">
        <v>0.0425</v>
      </c>
      <c r="G152" s="44">
        <v>5.02</v>
      </c>
    </row>
    <row r="153" spans="2:7" ht="15">
      <c r="B153" s="10">
        <v>36404</v>
      </c>
      <c r="C153" s="10">
        <v>40118</v>
      </c>
      <c r="D153" s="54">
        <f t="shared" si="5"/>
        <v>7745.08</v>
      </c>
      <c r="E153" s="54">
        <v>4000</v>
      </c>
      <c r="F153" s="20">
        <v>0.0425</v>
      </c>
      <c r="G153" s="44">
        <v>5.11</v>
      </c>
    </row>
    <row r="154" spans="2:7" ht="15">
      <c r="B154" s="10">
        <v>36434</v>
      </c>
      <c r="C154" s="10">
        <v>40118</v>
      </c>
      <c r="D154" s="54">
        <f t="shared" si="5"/>
        <v>3873.508135</v>
      </c>
      <c r="E154" s="54">
        <v>2000.5</v>
      </c>
      <c r="F154" s="20">
        <v>0.0425</v>
      </c>
      <c r="G154" s="44">
        <v>5.29</v>
      </c>
    </row>
    <row r="155" spans="2:7" ht="15">
      <c r="B155" s="10">
        <v>36465</v>
      </c>
      <c r="C155" s="10">
        <v>40118</v>
      </c>
      <c r="D155" s="54">
        <f t="shared" si="5"/>
        <v>4259.794</v>
      </c>
      <c r="E155" s="54">
        <v>2200</v>
      </c>
      <c r="F155" s="20">
        <v>0.0425</v>
      </c>
      <c r="G155" s="44">
        <v>5.5</v>
      </c>
    </row>
    <row r="156" spans="2:7" ht="15">
      <c r="B156" s="10">
        <v>36495</v>
      </c>
      <c r="C156" s="10">
        <v>40118</v>
      </c>
      <c r="D156" s="54">
        <f t="shared" si="5"/>
        <v>2904.4049999999997</v>
      </c>
      <c r="E156" s="54">
        <v>1500</v>
      </c>
      <c r="F156" s="20">
        <v>0.0425</v>
      </c>
      <c r="G156" s="44">
        <v>5.38</v>
      </c>
    </row>
    <row r="157" spans="2:7" ht="15">
      <c r="B157" s="10">
        <v>36528</v>
      </c>
      <c r="C157" s="10">
        <v>40118</v>
      </c>
      <c r="D157" s="54">
        <f t="shared" si="5"/>
        <v>3194.8455</v>
      </c>
      <c r="E157" s="54">
        <v>1650</v>
      </c>
      <c r="F157" s="20">
        <v>0.0425</v>
      </c>
      <c r="G157" s="44">
        <v>5.55</v>
      </c>
    </row>
    <row r="158" spans="2:7" ht="15">
      <c r="B158" s="10">
        <v>36557</v>
      </c>
      <c r="C158" s="10">
        <v>40118</v>
      </c>
      <c r="D158" s="54">
        <f t="shared" si="5"/>
        <v>3389.440635</v>
      </c>
      <c r="E158" s="54">
        <v>1750.5</v>
      </c>
      <c r="F158" s="20">
        <v>0.0425</v>
      </c>
      <c r="G158" s="44">
        <v>5.81</v>
      </c>
    </row>
    <row r="159" spans="2:7" ht="15">
      <c r="B159" s="10">
        <v>36586</v>
      </c>
      <c r="C159" s="10">
        <v>40118</v>
      </c>
      <c r="D159" s="54">
        <f t="shared" si="5"/>
        <v>3875.4444049999997</v>
      </c>
      <c r="E159" s="54">
        <v>2001.5</v>
      </c>
      <c r="F159" s="20">
        <v>0.0425</v>
      </c>
      <c r="G159" s="44">
        <v>5.68</v>
      </c>
    </row>
    <row r="160" spans="2:7" ht="15">
      <c r="B160" s="10">
        <v>36619</v>
      </c>
      <c r="C160" s="10">
        <v>40483</v>
      </c>
      <c r="D160" s="54">
        <f t="shared" si="5"/>
        <v>8471.18125</v>
      </c>
      <c r="E160" s="54">
        <f>3500+875</f>
        <v>4375</v>
      </c>
      <c r="F160" s="20">
        <v>0.055</v>
      </c>
      <c r="G160" s="44">
        <v>5.49</v>
      </c>
    </row>
    <row r="161" spans="2:7" ht="15">
      <c r="B161" s="10">
        <v>36648</v>
      </c>
      <c r="C161" s="10">
        <v>40483</v>
      </c>
      <c r="D161" s="54">
        <f t="shared" si="5"/>
        <v>3873.508135</v>
      </c>
      <c r="E161" s="54">
        <v>2000.5</v>
      </c>
      <c r="F161" s="20">
        <v>0.055</v>
      </c>
      <c r="G161" s="44">
        <v>5.52</v>
      </c>
    </row>
    <row r="162" spans="2:7" ht="15">
      <c r="B162" s="10">
        <v>36678</v>
      </c>
      <c r="C162" s="10">
        <v>40483</v>
      </c>
      <c r="D162" s="54">
        <f t="shared" si="5"/>
        <v>1938.9807779999999</v>
      </c>
      <c r="E162" s="54">
        <v>1001.4</v>
      </c>
      <c r="F162" s="20">
        <v>0.055</v>
      </c>
      <c r="G162" s="44">
        <v>5.47</v>
      </c>
    </row>
    <row r="163" spans="2:7" ht="15">
      <c r="B163" s="10">
        <v>36710</v>
      </c>
      <c r="C163" s="10">
        <v>40483</v>
      </c>
      <c r="D163" s="54">
        <f t="shared" si="5"/>
        <v>2129.897</v>
      </c>
      <c r="E163" s="54">
        <v>1100</v>
      </c>
      <c r="F163" s="20">
        <v>0.055</v>
      </c>
      <c r="G163" s="44">
        <v>5.54</v>
      </c>
    </row>
    <row r="164" spans="2:7" ht="15">
      <c r="B164" s="10">
        <v>36739</v>
      </c>
      <c r="C164" s="10">
        <v>40483</v>
      </c>
      <c r="D164" s="54">
        <f t="shared" si="5"/>
        <v>2421.3056349999997</v>
      </c>
      <c r="E164" s="54">
        <v>1250.5</v>
      </c>
      <c r="F164" s="20">
        <v>0.055</v>
      </c>
      <c r="G164" s="44">
        <v>5.49</v>
      </c>
    </row>
    <row r="165" spans="2:7" ht="15">
      <c r="B165" s="10">
        <v>36770</v>
      </c>
      <c r="C165" s="10">
        <v>40483</v>
      </c>
      <c r="D165" s="54">
        <f t="shared" si="5"/>
        <v>4259.794</v>
      </c>
      <c r="E165" s="54">
        <v>2200</v>
      </c>
      <c r="F165" s="20">
        <v>0.055</v>
      </c>
      <c r="G165" s="44">
        <v>5.62</v>
      </c>
    </row>
    <row r="166" spans="2:7" ht="15">
      <c r="B166" s="10">
        <v>36801</v>
      </c>
      <c r="C166" s="10">
        <v>40483</v>
      </c>
      <c r="D166" s="54">
        <f t="shared" si="5"/>
        <v>2662.3712499999997</v>
      </c>
      <c r="E166" s="54">
        <f>1250+125</f>
        <v>1375</v>
      </c>
      <c r="F166" s="20">
        <v>0.055</v>
      </c>
      <c r="G166" s="44">
        <v>5.59</v>
      </c>
    </row>
    <row r="167" spans="2:7" ht="15">
      <c r="B167" s="26">
        <v>36831</v>
      </c>
      <c r="C167" s="26">
        <v>40483</v>
      </c>
      <c r="D167" s="55">
        <f t="shared" si="5"/>
        <v>2421.3056349999997</v>
      </c>
      <c r="E167" s="55">
        <v>1250.5</v>
      </c>
      <c r="F167" s="30">
        <v>0.055</v>
      </c>
      <c r="G167" s="56">
        <v>5.53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62"/>
  <sheetViews>
    <sheetView tabSelected="1" workbookViewId="0" topLeftCell="A1">
      <pane ySplit="3" topLeftCell="BM4" activePane="bottomLeft" state="frozen"/>
      <selection pane="topLeft" activeCell="A1" sqref="A1"/>
      <selection pane="bottomLeft" activeCell="L61" sqref="L61"/>
    </sheetView>
  </sheetViews>
  <sheetFormatPr defaultColWidth="9.140625" defaultRowHeight="12.75"/>
  <cols>
    <col min="3" max="7" width="14.28125" style="0" customWidth="1"/>
    <col min="8" max="8" width="11.8515625" style="0" customWidth="1"/>
    <col min="9" max="9" width="14.28125" style="0" customWidth="1"/>
  </cols>
  <sheetData>
    <row r="1" spans="3:9" ht="33.75" customHeight="1">
      <c r="C1" s="67" t="s">
        <v>9</v>
      </c>
      <c r="D1" s="67"/>
      <c r="E1" s="67"/>
      <c r="F1" s="67"/>
      <c r="G1" s="67"/>
      <c r="H1" s="67"/>
      <c r="I1" s="67"/>
    </row>
    <row r="2" spans="3:9" s="63" customFormat="1" ht="14.25" customHeight="1">
      <c r="C2" s="52"/>
      <c r="D2" s="52"/>
      <c r="E2" s="52"/>
      <c r="F2" s="52"/>
      <c r="G2" s="52"/>
      <c r="H2" s="52"/>
      <c r="I2" s="52"/>
    </row>
    <row r="3" spans="3:9" ht="47.25">
      <c r="C3" s="6" t="s">
        <v>10</v>
      </c>
      <c r="D3" s="6" t="s">
        <v>2</v>
      </c>
      <c r="E3" s="6" t="s">
        <v>1</v>
      </c>
      <c r="F3" s="7" t="s">
        <v>5</v>
      </c>
      <c r="G3" s="7" t="s">
        <v>6</v>
      </c>
      <c r="H3" s="8" t="s">
        <v>3</v>
      </c>
      <c r="I3" s="9" t="s">
        <v>4</v>
      </c>
    </row>
    <row r="4" spans="3:9" ht="15">
      <c r="C4" s="10">
        <v>34274</v>
      </c>
      <c r="D4" s="10">
        <v>45231</v>
      </c>
      <c r="E4" s="10">
        <v>34291</v>
      </c>
      <c r="F4" s="54">
        <v>2000</v>
      </c>
      <c r="G4" s="53">
        <v>1032.913798178973</v>
      </c>
      <c r="H4" s="20">
        <v>0.09</v>
      </c>
      <c r="I4" s="44">
        <v>9.87</v>
      </c>
    </row>
    <row r="5" spans="3:9" ht="15">
      <c r="C5" s="10">
        <v>34274</v>
      </c>
      <c r="D5" s="10">
        <v>45231</v>
      </c>
      <c r="E5" s="10">
        <v>34320</v>
      </c>
      <c r="F5" s="54">
        <v>1500</v>
      </c>
      <c r="G5" s="53">
        <v>774.6853486342297</v>
      </c>
      <c r="H5" s="20">
        <v>0.09</v>
      </c>
      <c r="I5" s="44">
        <v>9.45</v>
      </c>
    </row>
    <row r="6" spans="3:9" ht="15">
      <c r="C6" s="10">
        <v>34274</v>
      </c>
      <c r="D6" s="10">
        <v>45231</v>
      </c>
      <c r="E6" s="10">
        <v>34339</v>
      </c>
      <c r="F6" s="54">
        <v>2000</v>
      </c>
      <c r="G6" s="53">
        <v>1032.913798178973</v>
      </c>
      <c r="H6" s="20">
        <v>0.09</v>
      </c>
      <c r="I6" s="44">
        <v>9.18</v>
      </c>
    </row>
    <row r="7" spans="3:9" ht="15">
      <c r="C7" s="10">
        <v>34274</v>
      </c>
      <c r="D7" s="10">
        <v>45231</v>
      </c>
      <c r="E7" s="10">
        <v>34367</v>
      </c>
      <c r="F7" s="54">
        <v>2000</v>
      </c>
      <c r="G7" s="53">
        <v>1032.913798178973</v>
      </c>
      <c r="H7" s="20">
        <v>0.09</v>
      </c>
      <c r="I7" s="44">
        <v>9.07</v>
      </c>
    </row>
    <row r="8" spans="3:9" ht="15">
      <c r="C8" s="10">
        <v>34274</v>
      </c>
      <c r="D8" s="10">
        <v>45231</v>
      </c>
      <c r="E8" s="10">
        <v>34396</v>
      </c>
      <c r="F8" s="54">
        <v>2500</v>
      </c>
      <c r="G8" s="53">
        <v>1291.1422477237163</v>
      </c>
      <c r="H8" s="20">
        <v>0.09</v>
      </c>
      <c r="I8" s="44">
        <v>10.06</v>
      </c>
    </row>
    <row r="9" spans="3:9" ht="15">
      <c r="C9" s="10">
        <v>34274</v>
      </c>
      <c r="D9" s="10">
        <v>45231</v>
      </c>
      <c r="E9" s="10">
        <v>34457</v>
      </c>
      <c r="F9" s="54">
        <v>2000</v>
      </c>
      <c r="G9" s="53">
        <v>1032.913798178973</v>
      </c>
      <c r="H9" s="20">
        <v>0.09</v>
      </c>
      <c r="I9" s="44">
        <v>9.88</v>
      </c>
    </row>
    <row r="10" spans="3:9" ht="15">
      <c r="C10" s="10">
        <v>34274</v>
      </c>
      <c r="D10" s="10">
        <v>45231</v>
      </c>
      <c r="E10" s="10">
        <v>34487</v>
      </c>
      <c r="F10" s="54">
        <v>1500</v>
      </c>
      <c r="G10" s="53">
        <v>774.6853486342297</v>
      </c>
      <c r="H10" s="20">
        <v>0.09</v>
      </c>
      <c r="I10" s="44">
        <v>10.35</v>
      </c>
    </row>
    <row r="11" spans="3:9" ht="15">
      <c r="C11" s="10">
        <v>34274</v>
      </c>
      <c r="D11" s="10">
        <v>45231</v>
      </c>
      <c r="E11" s="10">
        <v>34520</v>
      </c>
      <c r="F11" s="54">
        <v>1000</v>
      </c>
      <c r="G11" s="53">
        <v>516.4568990894865</v>
      </c>
      <c r="H11" s="20">
        <v>0.09</v>
      </c>
      <c r="I11" s="44">
        <v>11.41</v>
      </c>
    </row>
    <row r="12" spans="3:9" ht="15">
      <c r="C12" s="10">
        <v>34274</v>
      </c>
      <c r="D12" s="10">
        <v>45231</v>
      </c>
      <c r="E12" s="10">
        <v>34549</v>
      </c>
      <c r="F12" s="54">
        <v>1100</v>
      </c>
      <c r="G12" s="53">
        <v>568.1025889984352</v>
      </c>
      <c r="H12" s="20">
        <v>0.09</v>
      </c>
      <c r="I12" s="44">
        <v>11.55</v>
      </c>
    </row>
    <row r="13" spans="3:9" ht="15">
      <c r="C13" s="10">
        <v>34274</v>
      </c>
      <c r="D13" s="10">
        <v>45231</v>
      </c>
      <c r="E13" s="10">
        <v>34582</v>
      </c>
      <c r="F13" s="54">
        <v>1000</v>
      </c>
      <c r="G13" s="53">
        <v>516.4568990894865</v>
      </c>
      <c r="H13" s="20">
        <v>0.09</v>
      </c>
      <c r="I13" s="44">
        <v>12.16</v>
      </c>
    </row>
    <row r="14" spans="3:9" ht="15">
      <c r="C14" s="10">
        <v>34274</v>
      </c>
      <c r="D14" s="10">
        <v>45231</v>
      </c>
      <c r="E14" s="10">
        <v>34612</v>
      </c>
      <c r="F14" s="54">
        <v>1000</v>
      </c>
      <c r="G14" s="53">
        <v>516.4568990894865</v>
      </c>
      <c r="H14" s="20">
        <v>0.09</v>
      </c>
      <c r="I14" s="44">
        <v>12.13</v>
      </c>
    </row>
    <row r="15" spans="3:9" ht="15">
      <c r="C15" s="10">
        <v>34274</v>
      </c>
      <c r="D15" s="10">
        <v>45231</v>
      </c>
      <c r="E15" s="10">
        <v>34642</v>
      </c>
      <c r="F15" s="54">
        <v>1000</v>
      </c>
      <c r="G15" s="53">
        <v>516.4568990894865</v>
      </c>
      <c r="H15" s="20">
        <v>0.09</v>
      </c>
      <c r="I15" s="44">
        <v>12.37</v>
      </c>
    </row>
    <row r="16" spans="3:9" ht="15">
      <c r="C16" s="10">
        <v>34274</v>
      </c>
      <c r="D16" s="10">
        <v>45231</v>
      </c>
      <c r="E16" s="10">
        <v>34703</v>
      </c>
      <c r="F16" s="54">
        <v>1000</v>
      </c>
      <c r="G16" s="53">
        <v>516.4568990894865</v>
      </c>
      <c r="H16" s="20">
        <v>0.09</v>
      </c>
      <c r="I16" s="44">
        <v>12.67</v>
      </c>
    </row>
    <row r="17" spans="3:9" ht="15">
      <c r="C17" s="10">
        <v>34274</v>
      </c>
      <c r="D17" s="10">
        <v>45231</v>
      </c>
      <c r="E17" s="10">
        <v>34733</v>
      </c>
      <c r="F17" s="54">
        <v>1037</v>
      </c>
      <c r="G17" s="53">
        <v>535.5658043557975</v>
      </c>
      <c r="H17" s="20">
        <v>0.09</v>
      </c>
      <c r="I17" s="44">
        <v>12.59</v>
      </c>
    </row>
    <row r="18" spans="3:9" ht="15">
      <c r="C18" s="10">
        <v>34274</v>
      </c>
      <c r="D18" s="10">
        <v>45231</v>
      </c>
      <c r="E18" s="10">
        <v>34761</v>
      </c>
      <c r="F18" s="54">
        <v>1100</v>
      </c>
      <c r="G18" s="53">
        <v>568.1025889984352</v>
      </c>
      <c r="H18" s="20">
        <v>0.09</v>
      </c>
      <c r="I18" s="44">
        <v>13.15</v>
      </c>
    </row>
    <row r="19" spans="3:9" ht="15">
      <c r="C19" s="10">
        <v>35370</v>
      </c>
      <c r="D19" s="10">
        <v>46327</v>
      </c>
      <c r="E19" s="10">
        <v>35464</v>
      </c>
      <c r="F19" s="54">
        <v>2000</v>
      </c>
      <c r="G19" s="53">
        <v>1032.913798178973</v>
      </c>
      <c r="H19" s="20">
        <v>0.0725</v>
      </c>
      <c r="I19" s="44">
        <v>7.42</v>
      </c>
    </row>
    <row r="20" spans="3:9" ht="15">
      <c r="C20" s="10">
        <v>35370</v>
      </c>
      <c r="D20" s="10">
        <v>46327</v>
      </c>
      <c r="E20" s="10">
        <v>35478</v>
      </c>
      <c r="F20" s="54">
        <v>2000</v>
      </c>
      <c r="G20" s="53">
        <v>1032.913798178973</v>
      </c>
      <c r="H20" s="20">
        <v>0.0725</v>
      </c>
      <c r="I20" s="44">
        <v>7.74</v>
      </c>
    </row>
    <row r="21" spans="3:9" ht="15">
      <c r="C21" s="10">
        <v>35370</v>
      </c>
      <c r="D21" s="10">
        <v>46327</v>
      </c>
      <c r="E21" s="10">
        <v>35492</v>
      </c>
      <c r="F21" s="54">
        <v>1630</v>
      </c>
      <c r="G21" s="53">
        <v>841.824745515863</v>
      </c>
      <c r="H21" s="20">
        <v>0.0725</v>
      </c>
      <c r="I21" s="44">
        <v>7.94</v>
      </c>
    </row>
    <row r="22" spans="3:9" ht="15">
      <c r="C22" s="10">
        <v>35370</v>
      </c>
      <c r="D22" s="10">
        <v>46327</v>
      </c>
      <c r="E22" s="10">
        <v>35506</v>
      </c>
      <c r="F22" s="54">
        <v>1100</v>
      </c>
      <c r="G22" s="53">
        <v>568.1025889984352</v>
      </c>
      <c r="H22" s="20">
        <v>0.0725</v>
      </c>
      <c r="I22" s="44">
        <v>8.39</v>
      </c>
    </row>
    <row r="23" spans="3:9" ht="15">
      <c r="C23" s="10">
        <v>35370</v>
      </c>
      <c r="D23" s="10">
        <v>46327</v>
      </c>
      <c r="E23" s="10">
        <v>35552</v>
      </c>
      <c r="F23" s="54">
        <v>3300</v>
      </c>
      <c r="G23" s="53">
        <v>1704.3077669953054</v>
      </c>
      <c r="H23" s="20">
        <v>0.0725</v>
      </c>
      <c r="I23" s="44">
        <v>8.28</v>
      </c>
    </row>
    <row r="24" spans="3:9" ht="15">
      <c r="C24" s="10">
        <v>35370</v>
      </c>
      <c r="D24" s="10">
        <v>46327</v>
      </c>
      <c r="E24" s="10">
        <v>35583</v>
      </c>
      <c r="F24" s="54">
        <v>2200</v>
      </c>
      <c r="G24" s="53">
        <v>1136.2051779968704</v>
      </c>
      <c r="H24" s="20">
        <v>0.0725</v>
      </c>
      <c r="I24" s="44">
        <v>7.99</v>
      </c>
    </row>
    <row r="25" spans="3:9" ht="15">
      <c r="C25" s="10">
        <v>35370</v>
      </c>
      <c r="D25" s="10">
        <v>46327</v>
      </c>
      <c r="E25" s="10">
        <v>35628</v>
      </c>
      <c r="F25" s="54">
        <v>2200</v>
      </c>
      <c r="G25" s="53">
        <v>1136.2051779968704</v>
      </c>
      <c r="H25" s="20">
        <v>0.0725</v>
      </c>
      <c r="I25" s="44">
        <v>7.29</v>
      </c>
    </row>
    <row r="26" spans="3:9" ht="15">
      <c r="C26" s="10">
        <v>35370</v>
      </c>
      <c r="D26" s="10">
        <v>46327</v>
      </c>
      <c r="E26" s="10">
        <v>35662</v>
      </c>
      <c r="F26" s="54">
        <v>1650</v>
      </c>
      <c r="G26" s="53">
        <v>852.1538834976527</v>
      </c>
      <c r="H26" s="20">
        <v>0.0725</v>
      </c>
      <c r="I26" s="44">
        <v>7.33</v>
      </c>
    </row>
    <row r="27" spans="3:9" ht="15">
      <c r="C27" s="10">
        <v>35370</v>
      </c>
      <c r="D27" s="10">
        <v>46327</v>
      </c>
      <c r="E27" s="10">
        <v>35691</v>
      </c>
      <c r="F27" s="54">
        <v>2155</v>
      </c>
      <c r="G27" s="53">
        <v>1112.9646175378434</v>
      </c>
      <c r="H27" s="20">
        <v>0.0725</v>
      </c>
      <c r="I27" s="44">
        <v>6.93</v>
      </c>
    </row>
    <row r="28" spans="3:9" ht="15">
      <c r="C28" s="10">
        <v>35735</v>
      </c>
      <c r="D28" s="10">
        <v>10167</v>
      </c>
      <c r="E28" s="10">
        <v>35752</v>
      </c>
      <c r="F28" s="54">
        <v>3300</v>
      </c>
      <c r="G28" s="53">
        <v>1704.3077669953054</v>
      </c>
      <c r="H28" s="20">
        <v>0.065</v>
      </c>
      <c r="I28" s="44">
        <v>6.59</v>
      </c>
    </row>
    <row r="29" spans="3:9" ht="15">
      <c r="C29" s="10">
        <v>35735</v>
      </c>
      <c r="D29" s="10">
        <v>10167</v>
      </c>
      <c r="E29" s="10">
        <v>35781</v>
      </c>
      <c r="F29" s="54">
        <v>3030.455</v>
      </c>
      <c r="G29" s="53">
        <v>1565.0993921302297</v>
      </c>
      <c r="H29" s="20">
        <v>0.065</v>
      </c>
      <c r="I29" s="44">
        <v>6.08</v>
      </c>
    </row>
    <row r="30" spans="3:9" ht="15">
      <c r="C30" s="10">
        <v>35735</v>
      </c>
      <c r="D30" s="10">
        <v>10167</v>
      </c>
      <c r="E30" s="10">
        <v>35815</v>
      </c>
      <c r="F30" s="54">
        <v>4056</v>
      </c>
      <c r="G30" s="53">
        <v>2094.749182706957</v>
      </c>
      <c r="H30" s="20">
        <v>0.065</v>
      </c>
      <c r="I30" s="44">
        <v>5.93</v>
      </c>
    </row>
    <row r="31" spans="3:9" ht="15">
      <c r="C31" s="10">
        <v>35735</v>
      </c>
      <c r="D31" s="10">
        <v>10167</v>
      </c>
      <c r="E31" s="10">
        <v>35844</v>
      </c>
      <c r="F31" s="54">
        <v>3850</v>
      </c>
      <c r="G31" s="53">
        <v>1988.359061494523</v>
      </c>
      <c r="H31" s="20">
        <v>0.065</v>
      </c>
      <c r="I31" s="44">
        <v>5.88</v>
      </c>
    </row>
    <row r="32" spans="3:9" ht="15">
      <c r="C32" s="10">
        <v>35735</v>
      </c>
      <c r="D32" s="10">
        <v>10167</v>
      </c>
      <c r="E32" s="10">
        <v>35873</v>
      </c>
      <c r="F32" s="54">
        <v>4000</v>
      </c>
      <c r="G32" s="53">
        <v>2065.827596357946</v>
      </c>
      <c r="H32" s="20">
        <v>0.065</v>
      </c>
      <c r="I32" s="44">
        <v>5.68</v>
      </c>
    </row>
    <row r="33" spans="3:9" ht="15">
      <c r="C33" s="10">
        <v>35735</v>
      </c>
      <c r="D33" s="10">
        <v>10167</v>
      </c>
      <c r="E33" s="10">
        <v>35934</v>
      </c>
      <c r="F33" s="54">
        <v>4001.265</v>
      </c>
      <c r="G33" s="53">
        <v>2066.480914335294</v>
      </c>
      <c r="H33" s="20">
        <v>0.065</v>
      </c>
      <c r="I33" s="44">
        <v>5.76</v>
      </c>
    </row>
    <row r="34" spans="3:9" ht="15">
      <c r="C34" s="10">
        <v>35735</v>
      </c>
      <c r="D34" s="10">
        <v>10167</v>
      </c>
      <c r="E34" s="10">
        <v>35963</v>
      </c>
      <c r="F34" s="54">
        <v>3517.83</v>
      </c>
      <c r="G34" s="53">
        <v>1816.8075733239682</v>
      </c>
      <c r="H34" s="20">
        <v>0.065</v>
      </c>
      <c r="I34" s="44">
        <v>5.53</v>
      </c>
    </row>
    <row r="35" spans="3:9" ht="15">
      <c r="C35" s="10">
        <v>35735</v>
      </c>
      <c r="D35" s="10">
        <v>10167</v>
      </c>
      <c r="E35" s="10">
        <v>35993</v>
      </c>
      <c r="F35" s="54">
        <v>3300</v>
      </c>
      <c r="G35" s="53">
        <v>1704.3077669953054</v>
      </c>
      <c r="H35" s="20">
        <v>0.065</v>
      </c>
      <c r="I35" s="44">
        <v>5.54</v>
      </c>
    </row>
    <row r="36" spans="3:9" ht="15">
      <c r="C36" s="10">
        <v>35735</v>
      </c>
      <c r="D36" s="10">
        <v>10167</v>
      </c>
      <c r="E36" s="10">
        <v>36026</v>
      </c>
      <c r="F36" s="54">
        <v>3184.705</v>
      </c>
      <c r="G36" s="53">
        <v>1644.7628688147831</v>
      </c>
      <c r="H36" s="20">
        <v>0.065</v>
      </c>
      <c r="I36" s="44">
        <v>5.37</v>
      </c>
    </row>
    <row r="37" spans="3:9" ht="15">
      <c r="C37" s="10">
        <v>35735</v>
      </c>
      <c r="D37" s="10">
        <v>10167</v>
      </c>
      <c r="E37" s="10">
        <v>36056</v>
      </c>
      <c r="F37" s="54">
        <v>2200</v>
      </c>
      <c r="G37" s="53">
        <v>1136.2051779968704</v>
      </c>
      <c r="H37" s="20">
        <v>0.065</v>
      </c>
      <c r="I37" s="44">
        <v>5.31</v>
      </c>
    </row>
    <row r="38" spans="3:9" ht="15">
      <c r="C38" s="10">
        <v>35735</v>
      </c>
      <c r="D38" s="10">
        <v>10167</v>
      </c>
      <c r="E38" s="10">
        <v>36087</v>
      </c>
      <c r="F38" s="54">
        <v>2045.2</v>
      </c>
      <c r="G38" s="53">
        <v>1056.257650017818</v>
      </c>
      <c r="H38" s="20">
        <v>0.065</v>
      </c>
      <c r="I38" s="44">
        <v>5.48</v>
      </c>
    </row>
    <row r="39" spans="3:9" ht="15">
      <c r="C39" s="10">
        <v>36100</v>
      </c>
      <c r="D39" s="10">
        <v>47423</v>
      </c>
      <c r="E39" s="10">
        <v>36117</v>
      </c>
      <c r="F39" s="54">
        <v>3125.13978</v>
      </c>
      <c r="G39" s="53">
        <v>1614</v>
      </c>
      <c r="H39" s="20">
        <v>0.0525</v>
      </c>
      <c r="I39" s="44">
        <v>5.33</v>
      </c>
    </row>
    <row r="40" spans="3:9" ht="15">
      <c r="C40" s="10">
        <v>36100</v>
      </c>
      <c r="D40" s="10">
        <v>47423</v>
      </c>
      <c r="E40" s="10">
        <v>36147</v>
      </c>
      <c r="F40" s="54">
        <v>2999.28223</v>
      </c>
      <c r="G40" s="53">
        <v>1549</v>
      </c>
      <c r="H40" s="20">
        <v>0.0525</v>
      </c>
      <c r="I40" s="44">
        <v>4.78</v>
      </c>
    </row>
    <row r="41" spans="3:9" ht="15">
      <c r="C41" s="10">
        <v>36100</v>
      </c>
      <c r="D41" s="10">
        <v>47423</v>
      </c>
      <c r="E41" s="10">
        <v>36178</v>
      </c>
      <c r="F41" s="54">
        <v>6290.941229999999</v>
      </c>
      <c r="G41" s="53">
        <v>3249</v>
      </c>
      <c r="H41" s="20">
        <v>0.0525</v>
      </c>
      <c r="I41" s="44">
        <v>4.86</v>
      </c>
    </row>
    <row r="42" spans="3:9" ht="15">
      <c r="C42" s="10">
        <v>36100</v>
      </c>
      <c r="D42" s="10">
        <v>47423</v>
      </c>
      <c r="E42" s="10">
        <v>36208</v>
      </c>
      <c r="F42" s="54">
        <v>5324.742499999999</v>
      </c>
      <c r="G42" s="53">
        <v>2750</v>
      </c>
      <c r="H42" s="20">
        <v>0.0525</v>
      </c>
      <c r="I42" s="44">
        <v>5.09</v>
      </c>
    </row>
    <row r="43" spans="3:9" ht="15">
      <c r="C43" s="10">
        <v>36100</v>
      </c>
      <c r="D43" s="10">
        <v>47423</v>
      </c>
      <c r="E43" s="10">
        <v>36236</v>
      </c>
      <c r="F43" s="54">
        <v>3115.4584299999997</v>
      </c>
      <c r="G43" s="53">
        <v>1609</v>
      </c>
      <c r="H43" s="20">
        <v>0.0525</v>
      </c>
      <c r="I43" s="44">
        <v>5.21</v>
      </c>
    </row>
    <row r="44" spans="3:9" ht="15">
      <c r="C44" s="10">
        <v>36100</v>
      </c>
      <c r="D44" s="10">
        <v>47423</v>
      </c>
      <c r="E44" s="10">
        <v>36266</v>
      </c>
      <c r="F44" s="54">
        <v>3194.8455</v>
      </c>
      <c r="G44" s="53">
        <v>1650</v>
      </c>
      <c r="H44" s="20">
        <v>0.0525</v>
      </c>
      <c r="I44" s="44">
        <v>5.04</v>
      </c>
    </row>
    <row r="45" spans="3:9" ht="15">
      <c r="C45" s="10">
        <v>36100</v>
      </c>
      <c r="D45" s="10">
        <v>47423</v>
      </c>
      <c r="E45" s="10">
        <v>36298</v>
      </c>
      <c r="F45" s="54">
        <v>2904.4049999999997</v>
      </c>
      <c r="G45" s="53">
        <v>1500</v>
      </c>
      <c r="H45" s="20">
        <v>0.0525</v>
      </c>
      <c r="I45" s="44">
        <v>5.24</v>
      </c>
    </row>
    <row r="46" spans="3:9" ht="15">
      <c r="C46" s="10">
        <v>36100</v>
      </c>
      <c r="D46" s="10">
        <v>47423</v>
      </c>
      <c r="E46" s="10">
        <v>36327</v>
      </c>
      <c r="F46" s="54">
        <v>1597.42275</v>
      </c>
      <c r="G46" s="53">
        <v>825</v>
      </c>
      <c r="H46" s="20">
        <v>0.0525</v>
      </c>
      <c r="I46" s="44">
        <v>5.59</v>
      </c>
    </row>
    <row r="47" spans="3:9" ht="15">
      <c r="C47" s="10">
        <v>36100</v>
      </c>
      <c r="D47" s="10">
        <v>47423</v>
      </c>
      <c r="E47" s="10">
        <v>36357</v>
      </c>
      <c r="F47" s="54">
        <v>2129.897</v>
      </c>
      <c r="G47" s="53">
        <v>1100</v>
      </c>
      <c r="H47" s="20">
        <v>0.0525</v>
      </c>
      <c r="I47" s="44">
        <v>5.67</v>
      </c>
    </row>
    <row r="48" spans="3:9" ht="15">
      <c r="C48" s="10">
        <v>36100</v>
      </c>
      <c r="D48" s="10">
        <v>47423</v>
      </c>
      <c r="E48" s="10">
        <v>36391</v>
      </c>
      <c r="F48" s="54">
        <v>2129.897</v>
      </c>
      <c r="G48" s="53">
        <v>1100</v>
      </c>
      <c r="H48" s="20">
        <v>0.0525</v>
      </c>
      <c r="I48" s="44">
        <v>5.93</v>
      </c>
    </row>
    <row r="49" spans="3:9" ht="15">
      <c r="C49" s="10">
        <v>36100</v>
      </c>
      <c r="D49" s="10">
        <v>47423</v>
      </c>
      <c r="E49" s="10">
        <v>36420</v>
      </c>
      <c r="F49" s="54">
        <v>2129.897</v>
      </c>
      <c r="G49" s="53">
        <v>1100</v>
      </c>
      <c r="H49" s="20">
        <v>0.0525</v>
      </c>
      <c r="I49" s="44">
        <v>6.09</v>
      </c>
    </row>
    <row r="50" spans="3:9" ht="15">
      <c r="C50" s="10">
        <v>36100</v>
      </c>
      <c r="D50" s="10">
        <v>47423</v>
      </c>
      <c r="E50" s="10">
        <v>36451</v>
      </c>
      <c r="F50" s="54">
        <v>1936.27</v>
      </c>
      <c r="G50" s="53">
        <v>1000</v>
      </c>
      <c r="H50" s="20">
        <v>0.0525</v>
      </c>
      <c r="I50" s="44">
        <v>6.22</v>
      </c>
    </row>
    <row r="51" spans="3:9" ht="15">
      <c r="C51" s="10">
        <v>36100</v>
      </c>
      <c r="D51" s="10">
        <v>47423</v>
      </c>
      <c r="E51" s="10">
        <v>36481</v>
      </c>
      <c r="F51" s="54">
        <v>1942.07881</v>
      </c>
      <c r="G51" s="53">
        <v>1003</v>
      </c>
      <c r="H51" s="20">
        <v>0.0525</v>
      </c>
      <c r="I51" s="44">
        <v>5.77</v>
      </c>
    </row>
    <row r="52" spans="3:9" ht="15">
      <c r="C52" s="10">
        <v>36100</v>
      </c>
      <c r="D52" s="10">
        <v>47423</v>
      </c>
      <c r="E52" s="10">
        <v>36543</v>
      </c>
      <c r="F52" s="54">
        <v>2998.09336022</v>
      </c>
      <c r="G52" s="53">
        <v>1548.386</v>
      </c>
      <c r="H52" s="20">
        <v>0.0525</v>
      </c>
      <c r="I52" s="44">
        <v>6.29</v>
      </c>
    </row>
    <row r="53" spans="3:9" ht="15">
      <c r="C53" s="10">
        <v>36100</v>
      </c>
      <c r="D53" s="10">
        <v>47423</v>
      </c>
      <c r="E53" s="10">
        <v>36571</v>
      </c>
      <c r="F53" s="54">
        <v>3194.8455</v>
      </c>
      <c r="G53" s="53">
        <v>1650</v>
      </c>
      <c r="H53" s="20">
        <v>0.0525</v>
      </c>
      <c r="I53" s="44">
        <v>6.2</v>
      </c>
    </row>
    <row r="54" spans="3:9" ht="15">
      <c r="C54" s="10">
        <v>36465</v>
      </c>
      <c r="D54" s="10">
        <v>47969</v>
      </c>
      <c r="E54" s="10">
        <v>36602</v>
      </c>
      <c r="F54" s="54">
        <v>7261.0125</v>
      </c>
      <c r="G54" s="53">
        <v>3750</v>
      </c>
      <c r="H54" s="20">
        <v>0.06</v>
      </c>
      <c r="I54" s="44">
        <v>5.91</v>
      </c>
    </row>
    <row r="55" spans="3:9" ht="15">
      <c r="C55" s="10">
        <v>36465</v>
      </c>
      <c r="D55" s="10">
        <v>47969</v>
      </c>
      <c r="E55" s="10">
        <v>36634</v>
      </c>
      <c r="F55" s="54">
        <v>4356.6075</v>
      </c>
      <c r="G55" s="53">
        <v>2250</v>
      </c>
      <c r="H55" s="20">
        <v>0.06</v>
      </c>
      <c r="I55" s="44">
        <v>5.77</v>
      </c>
    </row>
    <row r="56" spans="3:9" ht="15">
      <c r="C56" s="10">
        <v>36465</v>
      </c>
      <c r="D56" s="10">
        <v>47969</v>
      </c>
      <c r="E56" s="10">
        <v>36661</v>
      </c>
      <c r="F56" s="54">
        <v>3389.440635</v>
      </c>
      <c r="G56" s="53">
        <v>1750.5</v>
      </c>
      <c r="H56" s="20">
        <v>0.06</v>
      </c>
      <c r="I56" s="44">
        <v>5.95</v>
      </c>
    </row>
    <row r="57" spans="3:9" ht="15">
      <c r="C57" s="10">
        <v>36465</v>
      </c>
      <c r="D57" s="10">
        <v>47969</v>
      </c>
      <c r="E57" s="10">
        <v>36693</v>
      </c>
      <c r="F57" s="54">
        <v>1597.42275</v>
      </c>
      <c r="G57" s="53">
        <v>825</v>
      </c>
      <c r="H57" s="20">
        <v>0.06</v>
      </c>
      <c r="I57" s="44">
        <v>5.88</v>
      </c>
    </row>
    <row r="58" spans="3:9" ht="15">
      <c r="C58" s="10">
        <v>36465</v>
      </c>
      <c r="D58" s="10">
        <v>47969</v>
      </c>
      <c r="E58" s="10">
        <v>36724</v>
      </c>
      <c r="F58" s="54">
        <v>1597.42275</v>
      </c>
      <c r="G58" s="53">
        <v>825</v>
      </c>
      <c r="H58" s="20">
        <v>0.06</v>
      </c>
      <c r="I58" s="44">
        <v>5.94</v>
      </c>
    </row>
    <row r="59" spans="3:9" ht="15">
      <c r="C59" s="10">
        <v>36465</v>
      </c>
      <c r="D59" s="10">
        <v>47969</v>
      </c>
      <c r="E59" s="10">
        <v>36756</v>
      </c>
      <c r="F59" s="54">
        <v>1597.42275</v>
      </c>
      <c r="G59" s="53">
        <v>825</v>
      </c>
      <c r="H59" s="20">
        <v>0.06</v>
      </c>
      <c r="I59" s="44">
        <v>5.82</v>
      </c>
    </row>
    <row r="60" spans="3:9" ht="15">
      <c r="C60" s="10">
        <v>36465</v>
      </c>
      <c r="D60" s="10">
        <v>47969</v>
      </c>
      <c r="E60" s="10">
        <v>36784</v>
      </c>
      <c r="F60" s="54">
        <v>3447.528735</v>
      </c>
      <c r="G60" s="53">
        <v>1780.5</v>
      </c>
      <c r="H60" s="20">
        <v>0.06</v>
      </c>
      <c r="I60" s="44">
        <v>5.9</v>
      </c>
    </row>
    <row r="61" spans="3:9" ht="15">
      <c r="C61" s="10">
        <v>36465</v>
      </c>
      <c r="D61" s="10">
        <v>47969</v>
      </c>
      <c r="E61" s="10">
        <v>36817</v>
      </c>
      <c r="F61" s="54">
        <v>1452.2024999999999</v>
      </c>
      <c r="G61" s="53">
        <v>750</v>
      </c>
      <c r="H61" s="20">
        <v>0.06</v>
      </c>
      <c r="I61" s="44">
        <v>6</v>
      </c>
    </row>
    <row r="62" spans="3:9" ht="15">
      <c r="C62" s="26">
        <v>36465</v>
      </c>
      <c r="D62" s="26">
        <v>47969</v>
      </c>
      <c r="E62" s="26">
        <v>36847</v>
      </c>
      <c r="F62" s="55">
        <v>1597.42275</v>
      </c>
      <c r="G62" s="62">
        <v>825</v>
      </c>
      <c r="H62" s="30">
        <v>0.06</v>
      </c>
      <c r="I62" s="56">
        <v>6.02</v>
      </c>
    </row>
  </sheetData>
  <mergeCells count="1">
    <mergeCell ref="C1:I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 TESORO DEL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G.</dc:creator>
  <cp:keywords/>
  <dc:description/>
  <cp:lastModifiedBy>P. G.</cp:lastModifiedBy>
  <cp:lastPrinted>2004-04-26T08:25:18Z</cp:lastPrinted>
  <dcterms:created xsi:type="dcterms:W3CDTF">2004-01-26T09:16:42Z</dcterms:created>
  <dcterms:modified xsi:type="dcterms:W3CDTF">2004-04-26T08:30:31Z</dcterms:modified>
  <cp:category/>
  <cp:version/>
  <cp:contentType/>
  <cp:contentStatus/>
</cp:coreProperties>
</file>